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BYRA\2017\2017 Race Scoring\2017 Season Overall\"/>
    </mc:Choice>
  </mc:AlternateContent>
  <bookViews>
    <workbookView xWindow="0" yWindow="0" windowWidth="28800" windowHeight="11448"/>
  </bookViews>
  <sheets>
    <sheet name="Season" sheetId="2" r:id="rId1"/>
    <sheet name="Sheet1" sheetId="6" state="hidden" r:id="rId2"/>
  </sheets>
  <definedNames>
    <definedName name="_xlnm.Print_Area" localSheetId="0">Season!$A$8:$AB$62</definedName>
    <definedName name="_xlnm.Print_Area" localSheetId="1">Sheet1!$A$2:$A$18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2" l="1"/>
  <c r="Y18" i="2"/>
  <c r="AA27" i="2"/>
  <c r="Z27" i="2"/>
  <c r="N52" i="2" l="1"/>
  <c r="O52" i="2"/>
  <c r="N17" i="2" l="1"/>
  <c r="O17" i="2"/>
  <c r="N20" i="2"/>
  <c r="O20" i="2"/>
  <c r="N26" i="2"/>
  <c r="O26" i="2"/>
  <c r="N27" i="2"/>
  <c r="O27" i="2"/>
  <c r="N31" i="2"/>
  <c r="O31" i="2"/>
  <c r="O32" i="2"/>
  <c r="N33" i="2"/>
  <c r="O33" i="2"/>
  <c r="N41" i="2"/>
  <c r="O41" i="2"/>
  <c r="N43" i="2"/>
  <c r="O43" i="2"/>
  <c r="N51" i="2"/>
  <c r="O51" i="2"/>
  <c r="O42" i="2" l="1"/>
  <c r="O40" i="2"/>
  <c r="O15" i="2"/>
</calcChain>
</file>

<file path=xl/comments1.xml><?xml version="1.0" encoding="utf-8"?>
<comments xmlns="http://schemas.openxmlformats.org/spreadsheetml/2006/main">
  <authors>
    <author>Michael Maloney</author>
  </authors>
  <commentList>
    <comment ref="P40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Carl wins tie breaker
</t>
        </r>
      </text>
    </comment>
    <comment ref="AB40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Carl wins tie breaker
</t>
        </r>
      </text>
    </comment>
  </commentList>
</comments>
</file>

<file path=xl/sharedStrings.xml><?xml version="1.0" encoding="utf-8"?>
<sst xmlns="http://schemas.openxmlformats.org/spreadsheetml/2006/main" count="308" uniqueCount="115">
  <si>
    <t/>
  </si>
  <si>
    <t>Columbia 29</t>
  </si>
  <si>
    <t>Conover</t>
  </si>
  <si>
    <t>S-2 27 IB</t>
  </si>
  <si>
    <t>Felicite</t>
  </si>
  <si>
    <t>Johnson</t>
  </si>
  <si>
    <t>Catalina 30</t>
  </si>
  <si>
    <t>S-2 9.2</t>
  </si>
  <si>
    <t>Alarming</t>
  </si>
  <si>
    <t>Oginz</t>
  </si>
  <si>
    <t xml:space="preserve">
Final
Standing</t>
  </si>
  <si>
    <t>Average</t>
  </si>
  <si>
    <t>Throw
Out</t>
  </si>
  <si>
    <t>Race 7</t>
  </si>
  <si>
    <t>Race 6</t>
  </si>
  <si>
    <t>Race 5</t>
  </si>
  <si>
    <t>Race 2</t>
  </si>
  <si>
    <t>Race 1</t>
  </si>
  <si>
    <t>Sail #</t>
  </si>
  <si>
    <t>Boat</t>
  </si>
  <si>
    <t>Boat Name</t>
  </si>
  <si>
    <t>Skipper</t>
  </si>
  <si>
    <t>Hunter 23</t>
  </si>
  <si>
    <t>Miekina</t>
  </si>
  <si>
    <t>Ericson 23</t>
  </si>
  <si>
    <t>Fever</t>
  </si>
  <si>
    <t>Short</t>
  </si>
  <si>
    <t>Second Wind</t>
  </si>
  <si>
    <t>Schraw</t>
  </si>
  <si>
    <t>Hunter 23.5</t>
  </si>
  <si>
    <t>Perdue</t>
  </si>
  <si>
    <t>Alerion 20</t>
  </si>
  <si>
    <t>Destiny</t>
  </si>
  <si>
    <t>Whitt</t>
  </si>
  <si>
    <t>Harbor 20</t>
  </si>
  <si>
    <t>Stoic</t>
  </si>
  <si>
    <t>Hemler</t>
  </si>
  <si>
    <t>StressLess</t>
  </si>
  <si>
    <t>San Juan 24</t>
  </si>
  <si>
    <t>C&amp;C 25</t>
  </si>
  <si>
    <t>Severence</t>
  </si>
  <si>
    <t>Evans</t>
  </si>
  <si>
    <t>Pearson 26</t>
  </si>
  <si>
    <t>Fools Game</t>
  </si>
  <si>
    <t>Hull</t>
  </si>
  <si>
    <t>S-2 6.7</t>
  </si>
  <si>
    <t>Gotcha</t>
  </si>
  <si>
    <t>Theis</t>
  </si>
  <si>
    <t>Blackwater Yacht Racing Association -  Fleet II (TWO)</t>
  </si>
  <si>
    <t>VX One</t>
  </si>
  <si>
    <t xml:space="preserve"> </t>
  </si>
  <si>
    <t>Gietl</t>
  </si>
  <si>
    <t>J22</t>
  </si>
  <si>
    <t>Catch 22</t>
  </si>
  <si>
    <t>Schiable</t>
  </si>
  <si>
    <t>J/24</t>
  </si>
  <si>
    <t>Blunder Bus</t>
  </si>
  <si>
    <t>Hardy</t>
  </si>
  <si>
    <t>Rascal</t>
  </si>
  <si>
    <t>Phillip</t>
  </si>
  <si>
    <t>Dark Horse</t>
  </si>
  <si>
    <t>Forqurean</t>
  </si>
  <si>
    <t>Bandit</t>
  </si>
  <si>
    <t>Cliborne</t>
  </si>
  <si>
    <t>Glenn Cliborne</t>
  </si>
  <si>
    <t>"Bandit"</t>
  </si>
  <si>
    <t>Warren Theis</t>
  </si>
  <si>
    <t>"Gotcha"</t>
  </si>
  <si>
    <t>Gil Miekina</t>
  </si>
  <si>
    <t>"Tundra Swan"</t>
  </si>
  <si>
    <t>Chuck Tunnell</t>
  </si>
  <si>
    <t>"Janet Anne"</t>
  </si>
  <si>
    <t>Courageous</t>
  </si>
  <si>
    <t>Synergy</t>
  </si>
  <si>
    <t>Gobble</t>
  </si>
  <si>
    <t>Always Something</t>
  </si>
  <si>
    <t>&lt;---Gray = RC Score (Avg. of 4 best races)</t>
  </si>
  <si>
    <t xml:space="preserve">Race 3   </t>
  </si>
  <si>
    <t xml:space="preserve">Race 8   </t>
  </si>
  <si>
    <t xml:space="preserve">Race 3  </t>
  </si>
  <si>
    <t>TunnellMaloney</t>
  </si>
  <si>
    <t>Toone</t>
  </si>
  <si>
    <t>Willawaw</t>
  </si>
  <si>
    <t>Gillespie</t>
  </si>
  <si>
    <t>ie ie bang bang</t>
  </si>
  <si>
    <t>Debra Ann</t>
  </si>
  <si>
    <t>1 RC</t>
  </si>
  <si>
    <t xml:space="preserve">Race 8  </t>
  </si>
  <si>
    <t>2 RC</t>
  </si>
  <si>
    <t>1.75 RC</t>
  </si>
  <si>
    <t>RC</t>
  </si>
  <si>
    <t>3.5 RC</t>
  </si>
  <si>
    <t>Blackwater Yacht Racing Association - Fleet  IV (FOUR)</t>
  </si>
  <si>
    <t xml:space="preserve">Blackwater Yacht Racing Association - Fleet III (THREE) </t>
  </si>
  <si>
    <t>Fall Series</t>
  </si>
  <si>
    <t>Race 4</t>
  </si>
  <si>
    <t>UDO</t>
  </si>
  <si>
    <t>1.25 RC</t>
  </si>
  <si>
    <t>1.25RC</t>
  </si>
  <si>
    <t>1.5 RC</t>
  </si>
  <si>
    <t>Total Races</t>
  </si>
  <si>
    <t>Points 10 Races</t>
  </si>
  <si>
    <t xml:space="preserve"> DNQ</t>
  </si>
  <si>
    <t>DNQ</t>
  </si>
  <si>
    <t>20*</t>
  </si>
  <si>
    <t>Throw Out Races</t>
  </si>
  <si>
    <t xml:space="preserve">NOTE:  Race Committee credit scores were computed by averaging the best 4 races sailed in a series.  </t>
  </si>
  <si>
    <t>IF only 3 races were sailed in the series, a fourth finish score equal to the number of boats qualified in the series will be added to the 3 races sailed. The 4 scores are averaged</t>
  </si>
  <si>
    <t>NOTE:  2017 Season completed 13 races between the Spring and Fall Series.  By BYRA Sailing Instructions, if 13 races are sailed, a boat must participate in at least 10 races to qualify for the Fleet Overall Championship.</t>
  </si>
  <si>
    <t>NOTE:  If boats are tied with the same season score, the first tie break is the best finishes.  The boat with the most 1st place finishes will win the tie.</t>
  </si>
  <si>
    <t xml:space="preserve">2017 Spring Series </t>
  </si>
  <si>
    <t xml:space="preserve">2017 Spring Series  </t>
  </si>
  <si>
    <t>Blackwater Yacht Racing Association -  Fleet I (ONE)                  2017 SEASON OVERALL STANDING</t>
  </si>
  <si>
    <t xml:space="preserve">              The 10 best scores were used to compute the final standings.</t>
  </si>
  <si>
    <t>&lt;---Green = throw-out score for boats with at least 10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</si>
</sst>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  <font>
      <sz val="14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2" fontId="1" fillId="0" borderId="1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" fontId="1" fillId="0" borderId="1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9" xfId="0" applyFill="1" applyBorder="1"/>
    <xf numFmtId="0" fontId="3" fillId="4" borderId="6" xfId="0" applyFont="1" applyFill="1" applyBorder="1" applyAlignment="1">
      <alignment horizontal="center"/>
    </xf>
    <xf numFmtId="0" fontId="0" fillId="4" borderId="9" xfId="0" applyFill="1" applyBorder="1"/>
    <xf numFmtId="0" fontId="3" fillId="5" borderId="6" xfId="0" applyFont="1" applyFill="1" applyBorder="1" applyAlignment="1">
      <alignment horizontal="centerContinuous"/>
    </xf>
    <xf numFmtId="0" fontId="0" fillId="5" borderId="8" xfId="0" applyFill="1" applyBorder="1" applyAlignment="1">
      <alignment horizontal="centerContinuous"/>
    </xf>
    <xf numFmtId="0" fontId="0" fillId="5" borderId="9" xfId="0" applyFill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/>
    <xf numFmtId="0" fontId="9" fillId="2" borderId="0" xfId="0" applyFont="1" applyFill="1"/>
    <xf numFmtId="0" fontId="10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0" fontId="11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2" xfId="0" applyFill="1" applyBorder="1"/>
    <xf numFmtId="0" fontId="0" fillId="7" borderId="14" xfId="0" applyFill="1" applyBorder="1"/>
    <xf numFmtId="0" fontId="0" fillId="6" borderId="0" xfId="0" applyFill="1"/>
    <xf numFmtId="0" fontId="0" fillId="2" borderId="0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/>
    <xf numFmtId="0" fontId="13" fillId="0" borderId="5" xfId="0" applyFont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1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2" fillId="0" borderId="1" xfId="0" applyNumberFormat="1" applyFont="1" applyBorder="1"/>
    <xf numFmtId="1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6" fillId="2" borderId="0" xfId="0" applyFont="1" applyFill="1" applyAlignment="1"/>
    <xf numFmtId="0" fontId="0" fillId="2" borderId="0" xfId="0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12" borderId="1" xfId="0" applyFill="1" applyBorder="1"/>
    <xf numFmtId="0" fontId="2" fillId="12" borderId="1" xfId="0" applyFont="1" applyFill="1" applyBorder="1" applyAlignment="1">
      <alignment horizontal="center"/>
    </xf>
    <xf numFmtId="0" fontId="13" fillId="1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98"/>
  <sheetViews>
    <sheetView tabSelected="1" topLeftCell="A46" zoomScale="75" zoomScaleNormal="75" workbookViewId="0">
      <selection activeCell="H43" sqref="H43"/>
    </sheetView>
  </sheetViews>
  <sheetFormatPr defaultRowHeight="14.4" x14ac:dyDescent="0.3"/>
  <cols>
    <col min="1" max="1" width="15.88671875" bestFit="1" customWidth="1"/>
    <col min="2" max="2" width="3" style="23" customWidth="1"/>
    <col min="3" max="3" width="16.77734375" style="1" customWidth="1"/>
    <col min="4" max="4" width="2.44140625" style="27" customWidth="1"/>
    <col min="13" max="13" width="2.44140625" customWidth="1"/>
    <col min="14" max="16" width="0" hidden="1" customWidth="1"/>
    <col min="17" max="17" width="4.77734375" customWidth="1"/>
    <col min="24" max="24" width="2.44140625" customWidth="1"/>
    <col min="26" max="26" width="7.21875" customWidth="1"/>
    <col min="27" max="27" width="7.6640625" customWidth="1"/>
  </cols>
  <sheetData>
    <row r="1" spans="1:28" ht="0.9" customHeight="1" x14ac:dyDescent="0.3"/>
    <row r="2" spans="1:28" ht="0.9" customHeight="1" x14ac:dyDescent="0.3"/>
    <row r="3" spans="1:28" ht="0.9" customHeight="1" x14ac:dyDescent="0.3"/>
    <row r="4" spans="1:28" ht="0.9" customHeight="1" x14ac:dyDescent="0.3"/>
    <row r="5" spans="1:28" ht="0.9" customHeight="1" x14ac:dyDescent="0.3"/>
    <row r="6" spans="1:28" ht="0.9" customHeight="1" x14ac:dyDescent="0.3"/>
    <row r="7" spans="1:28" ht="0.9" customHeight="1" x14ac:dyDescent="0.3"/>
    <row r="8" spans="1:28" x14ac:dyDescent="0.3">
      <c r="A8" s="92"/>
      <c r="B8" s="50"/>
      <c r="C8" s="1" t="s">
        <v>114</v>
      </c>
      <c r="D8" s="28"/>
      <c r="E8" s="1"/>
      <c r="F8" s="1"/>
      <c r="G8" s="1"/>
      <c r="H8" s="47"/>
      <c r="I8" s="48"/>
      <c r="J8" s="1" t="s">
        <v>76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8" ht="0.9" customHeight="1" x14ac:dyDescent="0.3">
      <c r="A9" s="49"/>
    </row>
    <row r="10" spans="1:28" ht="0.9" customHeight="1" x14ac:dyDescent="0.3"/>
    <row r="11" spans="1:28" ht="31.8" thickBot="1" x14ac:dyDescent="0.65">
      <c r="A11" s="74" t="s">
        <v>112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75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5"/>
      <c r="AB11" s="75"/>
    </row>
    <row r="12" spans="1:28" ht="18" x14ac:dyDescent="0.35">
      <c r="A12" s="87" t="s">
        <v>110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8"/>
      <c r="O12" s="22"/>
      <c r="P12" s="21"/>
      <c r="Q12" s="83" t="s">
        <v>94</v>
      </c>
      <c r="R12" s="83"/>
      <c r="S12" s="83"/>
      <c r="T12" s="83"/>
      <c r="U12" s="83"/>
      <c r="V12" s="83"/>
      <c r="W12" s="83"/>
      <c r="X12" s="83"/>
      <c r="Y12" s="83"/>
      <c r="Z12" s="83"/>
      <c r="AA12" s="22"/>
      <c r="AB12" s="21"/>
    </row>
    <row r="13" spans="1:28" ht="16.2" thickBot="1" x14ac:dyDescent="0.35">
      <c r="A13" s="89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90"/>
      <c r="O13" s="20"/>
      <c r="P13" s="20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20"/>
      <c r="AB13" s="20"/>
    </row>
    <row r="14" spans="1:28" ht="44.4" thickBot="1" x14ac:dyDescent="0.4">
      <c r="A14" s="14" t="s">
        <v>21</v>
      </c>
      <c r="B14" s="14"/>
      <c r="C14" s="35" t="s">
        <v>20</v>
      </c>
      <c r="D14" s="29" t="s">
        <v>19</v>
      </c>
      <c r="E14" s="13" t="s">
        <v>18</v>
      </c>
      <c r="F14" s="13" t="s">
        <v>17</v>
      </c>
      <c r="G14" s="13" t="s">
        <v>16</v>
      </c>
      <c r="H14" s="12" t="s">
        <v>77</v>
      </c>
      <c r="I14" s="13" t="s">
        <v>15</v>
      </c>
      <c r="J14" s="13" t="s">
        <v>14</v>
      </c>
      <c r="K14" s="13" t="s">
        <v>13</v>
      </c>
      <c r="L14" s="12" t="s">
        <v>87</v>
      </c>
      <c r="M14" s="61"/>
      <c r="N14" s="67" t="s">
        <v>12</v>
      </c>
      <c r="O14" s="64" t="s">
        <v>11</v>
      </c>
      <c r="P14" s="9" t="s">
        <v>10</v>
      </c>
      <c r="Q14" s="29" t="s">
        <v>19</v>
      </c>
      <c r="R14" s="13" t="s">
        <v>17</v>
      </c>
      <c r="S14" s="13" t="s">
        <v>16</v>
      </c>
      <c r="T14" s="12" t="s">
        <v>77</v>
      </c>
      <c r="U14" s="12" t="s">
        <v>95</v>
      </c>
      <c r="V14" s="13" t="s">
        <v>15</v>
      </c>
      <c r="W14" s="13" t="s">
        <v>14</v>
      </c>
      <c r="X14" s="13"/>
      <c r="Y14" s="12" t="s">
        <v>100</v>
      </c>
      <c r="Z14" s="11" t="s">
        <v>105</v>
      </c>
      <c r="AA14" s="9" t="s">
        <v>101</v>
      </c>
      <c r="AB14" s="9" t="s">
        <v>10</v>
      </c>
    </row>
    <row r="15" spans="1:28" ht="18.600000000000001" thickTop="1" x14ac:dyDescent="0.35">
      <c r="A15" s="6" t="s">
        <v>63</v>
      </c>
      <c r="B15" s="4"/>
      <c r="C15" s="36" t="s">
        <v>62</v>
      </c>
      <c r="D15" s="30">
        <v>1</v>
      </c>
      <c r="E15" s="4">
        <v>2792</v>
      </c>
      <c r="F15" s="4" t="s">
        <v>50</v>
      </c>
      <c r="G15" s="4" t="s">
        <v>50</v>
      </c>
      <c r="H15" s="4">
        <v>2</v>
      </c>
      <c r="I15" s="4" t="s">
        <v>50</v>
      </c>
      <c r="J15" s="4" t="s">
        <v>50</v>
      </c>
      <c r="K15" s="4">
        <v>1</v>
      </c>
      <c r="L15" s="4">
        <v>2</v>
      </c>
      <c r="M15" s="4"/>
      <c r="N15" s="68"/>
      <c r="O15" s="65" t="e">
        <f>#REF!/#REF!</f>
        <v>#REF!</v>
      </c>
      <c r="P15" s="7">
        <v>1</v>
      </c>
      <c r="Q15" s="30">
        <v>1</v>
      </c>
      <c r="R15" s="4">
        <v>1</v>
      </c>
      <c r="S15" s="33">
        <v>3</v>
      </c>
      <c r="T15" s="60" t="s">
        <v>97</v>
      </c>
      <c r="U15" s="60" t="s">
        <v>98</v>
      </c>
      <c r="V15" s="33">
        <v>2</v>
      </c>
      <c r="W15" s="4">
        <v>2</v>
      </c>
      <c r="X15" s="4"/>
      <c r="Y15" s="5">
        <v>9</v>
      </c>
      <c r="Z15" s="5"/>
      <c r="AA15" s="71" t="s">
        <v>102</v>
      </c>
      <c r="AB15" s="7"/>
    </row>
    <row r="16" spans="1:28" ht="18" x14ac:dyDescent="0.35">
      <c r="A16" s="6" t="s">
        <v>61</v>
      </c>
      <c r="B16" s="4"/>
      <c r="C16" s="36" t="s">
        <v>60</v>
      </c>
      <c r="D16" s="30" t="s">
        <v>55</v>
      </c>
      <c r="E16" s="4">
        <v>1024</v>
      </c>
      <c r="F16" s="4" t="s">
        <v>50</v>
      </c>
      <c r="G16" s="4" t="s">
        <v>50</v>
      </c>
      <c r="H16" s="4" t="s">
        <v>50</v>
      </c>
      <c r="I16" s="4" t="s">
        <v>50</v>
      </c>
      <c r="J16" s="4" t="s">
        <v>50</v>
      </c>
      <c r="K16" s="52" t="s">
        <v>50</v>
      </c>
      <c r="L16" s="4" t="s">
        <v>50</v>
      </c>
      <c r="M16" s="33" t="s">
        <v>50</v>
      </c>
      <c r="N16" s="68"/>
      <c r="O16" s="66"/>
      <c r="P16" s="7"/>
      <c r="Q16" s="30" t="s">
        <v>55</v>
      </c>
      <c r="R16" s="33">
        <v>3</v>
      </c>
      <c r="S16" s="4">
        <v>2</v>
      </c>
      <c r="T16" s="4">
        <v>1</v>
      </c>
      <c r="U16" s="4">
        <v>2</v>
      </c>
      <c r="V16" s="60" t="s">
        <v>88</v>
      </c>
      <c r="W16" s="60" t="s">
        <v>88</v>
      </c>
      <c r="X16" s="60"/>
      <c r="Y16" s="5">
        <v>6</v>
      </c>
      <c r="Z16" s="5"/>
      <c r="AA16" s="72" t="s">
        <v>103</v>
      </c>
      <c r="AB16" s="7"/>
    </row>
    <row r="17" spans="1:28" ht="18" x14ac:dyDescent="0.35">
      <c r="A17" s="6" t="s">
        <v>59</v>
      </c>
      <c r="B17" s="4"/>
      <c r="C17" s="36" t="s">
        <v>58</v>
      </c>
      <c r="D17" s="30">
        <v>2</v>
      </c>
      <c r="E17" s="4">
        <v>3511</v>
      </c>
      <c r="F17" s="46" t="s">
        <v>86</v>
      </c>
      <c r="G17" s="46" t="s">
        <v>86</v>
      </c>
      <c r="H17" s="4">
        <v>1</v>
      </c>
      <c r="I17" s="52">
        <v>1</v>
      </c>
      <c r="J17" s="4">
        <v>1</v>
      </c>
      <c r="K17" s="93">
        <v>3</v>
      </c>
      <c r="L17" s="4">
        <v>1</v>
      </c>
      <c r="M17" s="33"/>
      <c r="N17" s="68">
        <f>MAX(F17:L17)</f>
        <v>3</v>
      </c>
      <c r="O17" s="66">
        <f>10/6</f>
        <v>1.6666666666666667</v>
      </c>
      <c r="P17" s="7">
        <v>2</v>
      </c>
      <c r="Q17" s="30">
        <v>2</v>
      </c>
      <c r="R17" s="93">
        <v>2</v>
      </c>
      <c r="S17" s="33">
        <v>1</v>
      </c>
      <c r="T17" s="93">
        <v>2</v>
      </c>
      <c r="U17" s="4">
        <v>1</v>
      </c>
      <c r="V17" s="52">
        <v>1</v>
      </c>
      <c r="W17" s="4">
        <v>1</v>
      </c>
      <c r="X17" s="4"/>
      <c r="Y17" s="5">
        <v>13</v>
      </c>
      <c r="Z17" s="5">
        <v>3</v>
      </c>
      <c r="AA17" s="72">
        <v>10</v>
      </c>
      <c r="AB17" s="7">
        <v>1</v>
      </c>
    </row>
    <row r="18" spans="1:28" ht="18" hidden="1" customHeight="1" x14ac:dyDescent="0.35">
      <c r="A18" s="6" t="s">
        <v>57</v>
      </c>
      <c r="B18" s="4"/>
      <c r="C18" s="36" t="s">
        <v>56</v>
      </c>
      <c r="D18" s="30" t="s">
        <v>55</v>
      </c>
      <c r="E18" s="4"/>
      <c r="F18" s="4" t="s">
        <v>0</v>
      </c>
      <c r="G18" s="4" t="s">
        <v>0</v>
      </c>
      <c r="H18" s="4"/>
      <c r="I18" s="4" t="s">
        <v>0</v>
      </c>
      <c r="J18" s="4"/>
      <c r="K18" s="4"/>
      <c r="L18" s="4" t="s">
        <v>0</v>
      </c>
      <c r="M18" s="4"/>
      <c r="N18" s="68"/>
      <c r="O18" s="66"/>
      <c r="P18" s="7"/>
      <c r="Q18" s="30" t="s">
        <v>55</v>
      </c>
      <c r="R18" s="4" t="s">
        <v>0</v>
      </c>
      <c r="S18" s="4" t="s">
        <v>0</v>
      </c>
      <c r="T18" s="4"/>
      <c r="U18" s="4"/>
      <c r="V18" s="4" t="s">
        <v>0</v>
      </c>
      <c r="W18" s="4"/>
      <c r="X18" s="4"/>
      <c r="Y18" s="5">
        <f>SUM(R18:W18)</f>
        <v>0</v>
      </c>
      <c r="Z18" s="5"/>
      <c r="AA18" s="72"/>
      <c r="AB18" s="7"/>
    </row>
    <row r="19" spans="1:28" ht="18" customHeight="1" x14ac:dyDescent="0.35">
      <c r="A19" s="6" t="s">
        <v>44</v>
      </c>
      <c r="B19" s="4"/>
      <c r="C19" s="36" t="s">
        <v>43</v>
      </c>
      <c r="D19" s="30"/>
      <c r="E19" s="4">
        <v>1183</v>
      </c>
      <c r="F19" s="4"/>
      <c r="G19" s="4"/>
      <c r="H19" s="4"/>
      <c r="I19" s="4"/>
      <c r="J19" s="4"/>
      <c r="K19" s="4"/>
      <c r="L19" s="4"/>
      <c r="M19" s="4"/>
      <c r="N19" s="68"/>
      <c r="O19" s="66"/>
      <c r="P19" s="7"/>
      <c r="Q19" s="30"/>
      <c r="R19" s="33">
        <v>6</v>
      </c>
      <c r="S19" s="4">
        <v>6</v>
      </c>
      <c r="T19" s="4">
        <v>3</v>
      </c>
      <c r="U19" s="4">
        <v>3</v>
      </c>
      <c r="V19" s="4">
        <v>5</v>
      </c>
      <c r="W19" s="4">
        <v>5</v>
      </c>
      <c r="X19" s="4"/>
      <c r="Y19" s="5">
        <v>6</v>
      </c>
      <c r="Z19" s="5"/>
      <c r="AA19" s="72" t="s">
        <v>103</v>
      </c>
      <c r="AB19" s="7"/>
    </row>
    <row r="20" spans="1:28" ht="18" x14ac:dyDescent="0.35">
      <c r="A20" s="6" t="s">
        <v>54</v>
      </c>
      <c r="B20" s="4"/>
      <c r="C20" s="37" t="s">
        <v>53</v>
      </c>
      <c r="D20" s="30" t="s">
        <v>52</v>
      </c>
      <c r="E20" s="4">
        <v>826</v>
      </c>
      <c r="F20" s="4">
        <v>1</v>
      </c>
      <c r="G20" s="4">
        <v>1</v>
      </c>
      <c r="H20" s="51" t="s">
        <v>88</v>
      </c>
      <c r="I20" s="33">
        <v>2</v>
      </c>
      <c r="J20" s="4">
        <v>2</v>
      </c>
      <c r="K20" s="4">
        <v>2</v>
      </c>
      <c r="L20" s="93">
        <v>3</v>
      </c>
      <c r="M20" s="4"/>
      <c r="N20" s="68">
        <f>MAX(F20:L20)</f>
        <v>3</v>
      </c>
      <c r="O20" s="66">
        <f>20.25/6</f>
        <v>3.375</v>
      </c>
      <c r="P20" s="7">
        <v>4</v>
      </c>
      <c r="Q20" s="30" t="s">
        <v>52</v>
      </c>
      <c r="R20" s="4">
        <v>4</v>
      </c>
      <c r="S20" s="4">
        <v>4</v>
      </c>
      <c r="T20" s="33"/>
      <c r="U20" s="33"/>
      <c r="V20" s="33">
        <v>3</v>
      </c>
      <c r="W20" s="4">
        <v>3</v>
      </c>
      <c r="X20" s="63"/>
      <c r="Y20" s="5">
        <v>11</v>
      </c>
      <c r="Z20" s="5">
        <v>1</v>
      </c>
      <c r="AA20" s="72">
        <v>27</v>
      </c>
      <c r="AB20" s="7">
        <v>2</v>
      </c>
    </row>
    <row r="21" spans="1:28" ht="18" customHeight="1" x14ac:dyDescent="0.35">
      <c r="A21" s="6" t="s">
        <v>51</v>
      </c>
      <c r="B21" s="4"/>
      <c r="C21" s="37" t="s">
        <v>96</v>
      </c>
      <c r="D21" s="30" t="s">
        <v>49</v>
      </c>
      <c r="E21" s="4">
        <v>119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4"/>
      <c r="N21" s="69" t="s">
        <v>0</v>
      </c>
      <c r="O21" s="66" t="s">
        <v>0</v>
      </c>
      <c r="P21" s="2" t="s">
        <v>0</v>
      </c>
      <c r="Q21" s="30" t="s">
        <v>49</v>
      </c>
      <c r="R21" s="4">
        <v>5</v>
      </c>
      <c r="S21" s="4">
        <v>5</v>
      </c>
      <c r="T21" s="4" t="s">
        <v>0</v>
      </c>
      <c r="U21" s="4"/>
      <c r="V21" s="4">
        <v>4</v>
      </c>
      <c r="W21" s="4">
        <v>4</v>
      </c>
      <c r="X21" s="4"/>
      <c r="Y21" s="5">
        <v>4</v>
      </c>
      <c r="Z21" s="4" t="s">
        <v>0</v>
      </c>
      <c r="AA21" s="72" t="s">
        <v>103</v>
      </c>
      <c r="AB21" s="2" t="s">
        <v>0</v>
      </c>
    </row>
    <row r="22" spans="1:28" ht="31.8" thickBot="1" x14ac:dyDescent="0.65">
      <c r="A22" s="80" t="s">
        <v>48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1"/>
      <c r="P22" s="1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1"/>
      <c r="AB22" s="1"/>
    </row>
    <row r="23" spans="1:28" ht="18" x14ac:dyDescent="0.35">
      <c r="A23" s="91" t="s">
        <v>111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19"/>
      <c r="P23" s="19"/>
      <c r="Q23" s="86" t="s">
        <v>94</v>
      </c>
      <c r="R23" s="86"/>
      <c r="S23" s="86"/>
      <c r="T23" s="86"/>
      <c r="U23" s="86"/>
      <c r="V23" s="86"/>
      <c r="W23" s="86"/>
      <c r="X23" s="86"/>
      <c r="Y23" s="86"/>
      <c r="Z23" s="86"/>
      <c r="AA23" s="19"/>
      <c r="AB23" s="19"/>
    </row>
    <row r="24" spans="1:28" ht="16.2" thickBot="1" x14ac:dyDescent="0.3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18"/>
      <c r="P24" s="18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18"/>
      <c r="AB24" s="18"/>
    </row>
    <row r="25" spans="1:28" ht="44.4" thickBot="1" x14ac:dyDescent="0.4">
      <c r="A25" s="14" t="s">
        <v>21</v>
      </c>
      <c r="B25" s="14"/>
      <c r="C25" s="35" t="s">
        <v>20</v>
      </c>
      <c r="D25" s="29" t="s">
        <v>19</v>
      </c>
      <c r="E25" s="13" t="s">
        <v>18</v>
      </c>
      <c r="F25" s="13" t="s">
        <v>17</v>
      </c>
      <c r="G25" s="13" t="s">
        <v>16</v>
      </c>
      <c r="H25" s="12" t="s">
        <v>79</v>
      </c>
      <c r="I25" s="13" t="s">
        <v>15</v>
      </c>
      <c r="J25" s="13" t="s">
        <v>14</v>
      </c>
      <c r="K25" s="13" t="s">
        <v>13</v>
      </c>
      <c r="L25" s="12" t="s">
        <v>78</v>
      </c>
      <c r="M25" s="61"/>
      <c r="N25" s="11" t="s">
        <v>12</v>
      </c>
      <c r="O25" s="10" t="s">
        <v>11</v>
      </c>
      <c r="P25" s="9" t="s">
        <v>10</v>
      </c>
      <c r="Q25" s="29" t="s">
        <v>19</v>
      </c>
      <c r="R25" s="13" t="s">
        <v>17</v>
      </c>
      <c r="S25" s="13" t="s">
        <v>16</v>
      </c>
      <c r="T25" s="12" t="s">
        <v>79</v>
      </c>
      <c r="U25" s="12" t="s">
        <v>95</v>
      </c>
      <c r="V25" s="13" t="s">
        <v>15</v>
      </c>
      <c r="W25" s="13" t="s">
        <v>14</v>
      </c>
      <c r="X25" s="13"/>
      <c r="Y25" s="12" t="s">
        <v>100</v>
      </c>
      <c r="Z25" s="11" t="s">
        <v>105</v>
      </c>
      <c r="AA25" s="9" t="s">
        <v>101</v>
      </c>
      <c r="AB25" s="9" t="s">
        <v>10</v>
      </c>
    </row>
    <row r="26" spans="1:28" ht="18.600000000000001" thickTop="1" x14ac:dyDescent="0.35">
      <c r="A26" s="6" t="s">
        <v>47</v>
      </c>
      <c r="B26" s="4">
        <v>1</v>
      </c>
      <c r="C26" s="36" t="s">
        <v>46</v>
      </c>
      <c r="D26" s="31" t="s">
        <v>45</v>
      </c>
      <c r="E26" s="4">
        <v>75</v>
      </c>
      <c r="F26" s="4" t="s">
        <v>50</v>
      </c>
      <c r="G26" s="33" t="s">
        <v>50</v>
      </c>
      <c r="H26" s="33">
        <v>5</v>
      </c>
      <c r="I26" s="33">
        <v>2</v>
      </c>
      <c r="J26" s="33">
        <v>1</v>
      </c>
      <c r="K26" s="33">
        <v>1</v>
      </c>
      <c r="L26" s="33">
        <v>1</v>
      </c>
      <c r="M26" s="33" t="s">
        <v>50</v>
      </c>
      <c r="N26" s="5">
        <f>MAX(F26:L26)</f>
        <v>5</v>
      </c>
      <c r="O26" s="8">
        <f>14/6</f>
        <v>2.3333333333333335</v>
      </c>
      <c r="P26" s="7">
        <v>2</v>
      </c>
      <c r="Q26" s="31" t="s">
        <v>45</v>
      </c>
      <c r="R26" s="4" t="s">
        <v>50</v>
      </c>
      <c r="S26" s="33" t="s">
        <v>50</v>
      </c>
      <c r="T26" s="33"/>
      <c r="U26" s="33"/>
      <c r="V26" s="33"/>
      <c r="W26" s="33"/>
      <c r="X26" s="33"/>
      <c r="Y26" s="5">
        <v>5</v>
      </c>
      <c r="Z26" s="5"/>
      <c r="AA26" s="8" t="s">
        <v>103</v>
      </c>
      <c r="AB26" s="7"/>
    </row>
    <row r="27" spans="1:28" ht="18" hidden="1" customHeight="1" x14ac:dyDescent="0.35">
      <c r="A27" s="6" t="s">
        <v>44</v>
      </c>
      <c r="B27" s="4"/>
      <c r="C27" s="36" t="s">
        <v>43</v>
      </c>
      <c r="D27" s="31" t="s">
        <v>42</v>
      </c>
      <c r="E27" s="4">
        <v>1183</v>
      </c>
      <c r="F27" s="4"/>
      <c r="G27" s="33"/>
      <c r="H27" s="33"/>
      <c r="I27" s="33"/>
      <c r="J27" s="33"/>
      <c r="K27" s="33"/>
      <c r="L27" s="33"/>
      <c r="M27" s="33"/>
      <c r="N27" s="5">
        <f>MAX(F27:L27)</f>
        <v>0</v>
      </c>
      <c r="O27" s="3">
        <f>30/6</f>
        <v>5</v>
      </c>
      <c r="P27" s="7">
        <v>6</v>
      </c>
      <c r="Q27" s="31" t="s">
        <v>42</v>
      </c>
      <c r="R27" s="4"/>
      <c r="S27" s="33"/>
      <c r="T27" s="33"/>
      <c r="U27" s="33"/>
      <c r="V27" s="33"/>
      <c r="W27" s="33"/>
      <c r="X27" s="33"/>
      <c r="Y27" s="5">
        <f>SUM(R27:W27)</f>
        <v>0</v>
      </c>
      <c r="Z27" s="5">
        <f>MAX(R27:W27)</f>
        <v>0</v>
      </c>
      <c r="AA27" s="3">
        <f>30/6</f>
        <v>5</v>
      </c>
      <c r="AB27" s="7">
        <v>6</v>
      </c>
    </row>
    <row r="28" spans="1:28" ht="18" x14ac:dyDescent="0.35">
      <c r="A28" s="6" t="s">
        <v>41</v>
      </c>
      <c r="B28" s="4"/>
      <c r="C28" s="36" t="s">
        <v>40</v>
      </c>
      <c r="D28" s="31" t="s">
        <v>39</v>
      </c>
      <c r="E28" s="4">
        <v>14755</v>
      </c>
      <c r="F28" s="4" t="s">
        <v>0</v>
      </c>
      <c r="G28" s="33" t="s">
        <v>0</v>
      </c>
      <c r="H28" s="33" t="s">
        <v>50</v>
      </c>
      <c r="I28" s="51" t="s">
        <v>90</v>
      </c>
      <c r="J28" s="51" t="s">
        <v>90</v>
      </c>
      <c r="K28" s="33"/>
      <c r="L28" s="33"/>
      <c r="M28" s="33"/>
      <c r="N28" s="5"/>
      <c r="O28" s="3"/>
      <c r="P28" s="7"/>
      <c r="Q28" s="31" t="s">
        <v>39</v>
      </c>
      <c r="R28" s="4" t="s">
        <v>0</v>
      </c>
      <c r="S28" s="33" t="s">
        <v>0</v>
      </c>
      <c r="T28" s="33" t="s">
        <v>50</v>
      </c>
      <c r="U28" s="33"/>
      <c r="V28" s="33"/>
      <c r="W28" s="33"/>
      <c r="X28" s="33"/>
      <c r="Y28" s="5">
        <v>2</v>
      </c>
      <c r="Z28" s="5"/>
      <c r="AA28" s="3" t="s">
        <v>103</v>
      </c>
      <c r="AB28" s="7"/>
    </row>
    <row r="29" spans="1:28" ht="18" x14ac:dyDescent="0.35">
      <c r="A29" s="6" t="s">
        <v>23</v>
      </c>
      <c r="B29" s="4">
        <v>4</v>
      </c>
      <c r="C29" s="36" t="s">
        <v>73</v>
      </c>
      <c r="D29" s="31" t="s">
        <v>38</v>
      </c>
      <c r="E29" s="4">
        <v>215</v>
      </c>
      <c r="F29" s="4">
        <v>4</v>
      </c>
      <c r="G29" s="33">
        <v>3</v>
      </c>
      <c r="H29" s="33">
        <v>3</v>
      </c>
      <c r="I29" s="33">
        <v>5</v>
      </c>
      <c r="J29" s="33">
        <v>4</v>
      </c>
      <c r="K29" s="51" t="s">
        <v>91</v>
      </c>
      <c r="L29" s="51" t="s">
        <v>91</v>
      </c>
      <c r="M29" s="33"/>
      <c r="N29" s="5"/>
      <c r="O29" s="3"/>
      <c r="P29" s="7"/>
      <c r="Q29" s="31" t="s">
        <v>38</v>
      </c>
      <c r="R29" s="4" t="s">
        <v>0</v>
      </c>
      <c r="S29" s="33"/>
      <c r="T29" s="33"/>
      <c r="U29" s="33"/>
      <c r="V29" s="33">
        <v>1</v>
      </c>
      <c r="W29" s="33">
        <v>3</v>
      </c>
      <c r="X29" s="33"/>
      <c r="Y29" s="5">
        <v>9</v>
      </c>
      <c r="Z29" s="5"/>
      <c r="AA29" s="3" t="s">
        <v>103</v>
      </c>
      <c r="AB29" s="7"/>
    </row>
    <row r="30" spans="1:28" ht="18" x14ac:dyDescent="0.35">
      <c r="A30" s="6" t="s">
        <v>81</v>
      </c>
      <c r="B30" s="4"/>
      <c r="C30" s="36" t="s">
        <v>37</v>
      </c>
      <c r="D30" s="31" t="s">
        <v>34</v>
      </c>
      <c r="E30" s="4">
        <v>212</v>
      </c>
      <c r="F30" s="4">
        <v>1</v>
      </c>
      <c r="G30" s="33">
        <v>1</v>
      </c>
      <c r="H30" s="33">
        <v>2</v>
      </c>
      <c r="I30" s="33">
        <v>1</v>
      </c>
      <c r="J30" s="33">
        <v>3</v>
      </c>
      <c r="K30" s="93">
        <v>4</v>
      </c>
      <c r="L30" s="33">
        <v>2</v>
      </c>
      <c r="M30" s="33"/>
      <c r="N30" s="5"/>
      <c r="O30" s="3"/>
      <c r="P30" s="7"/>
      <c r="Q30" s="31" t="s">
        <v>34</v>
      </c>
      <c r="R30" s="4">
        <v>3</v>
      </c>
      <c r="S30" s="33">
        <v>3</v>
      </c>
      <c r="T30" s="33">
        <v>3</v>
      </c>
      <c r="U30" s="33">
        <v>4</v>
      </c>
      <c r="V30" s="33" t="s">
        <v>50</v>
      </c>
      <c r="W30" s="33"/>
      <c r="X30" s="33"/>
      <c r="Y30" s="5">
        <v>11</v>
      </c>
      <c r="Z30" s="5">
        <v>1</v>
      </c>
      <c r="AA30" s="72">
        <v>23</v>
      </c>
      <c r="AB30" s="7">
        <v>3</v>
      </c>
    </row>
    <row r="31" spans="1:28" ht="18" x14ac:dyDescent="0.35">
      <c r="A31" s="6" t="s">
        <v>36</v>
      </c>
      <c r="B31" s="4">
        <v>2</v>
      </c>
      <c r="C31" s="36" t="s">
        <v>35</v>
      </c>
      <c r="D31" s="31" t="s">
        <v>34</v>
      </c>
      <c r="E31" s="4">
        <v>330</v>
      </c>
      <c r="F31" s="4">
        <v>3</v>
      </c>
      <c r="G31" s="33">
        <v>2</v>
      </c>
      <c r="H31" s="33">
        <v>1</v>
      </c>
      <c r="I31" s="33" t="s">
        <v>50</v>
      </c>
      <c r="J31" s="33"/>
      <c r="K31" s="33">
        <v>2</v>
      </c>
      <c r="L31" s="33">
        <v>4</v>
      </c>
      <c r="M31" s="53" t="s">
        <v>50</v>
      </c>
      <c r="N31" s="5">
        <f>MAX(F31:L31)</f>
        <v>4</v>
      </c>
      <c r="O31" s="3">
        <f>18/6</f>
        <v>3</v>
      </c>
      <c r="P31" s="7">
        <v>4</v>
      </c>
      <c r="Q31" s="31" t="s">
        <v>34</v>
      </c>
      <c r="R31" s="4">
        <v>1</v>
      </c>
      <c r="S31" s="33">
        <v>2</v>
      </c>
      <c r="T31" s="33">
        <v>2</v>
      </c>
      <c r="U31" s="93">
        <v>3</v>
      </c>
      <c r="V31" s="60" t="s">
        <v>88</v>
      </c>
      <c r="W31" s="60" t="s">
        <v>88</v>
      </c>
      <c r="X31" s="60"/>
      <c r="Y31" s="5">
        <v>11</v>
      </c>
      <c r="Z31" s="5">
        <v>1</v>
      </c>
      <c r="AA31" s="72">
        <v>20</v>
      </c>
      <c r="AB31" s="7">
        <v>2</v>
      </c>
    </row>
    <row r="32" spans="1:28" ht="18" x14ac:dyDescent="0.35">
      <c r="A32" s="6" t="s">
        <v>33</v>
      </c>
      <c r="B32" s="4"/>
      <c r="C32" s="36" t="s">
        <v>32</v>
      </c>
      <c r="D32" s="31" t="s">
        <v>31</v>
      </c>
      <c r="E32" s="4">
        <v>6</v>
      </c>
      <c r="F32" s="4">
        <v>2</v>
      </c>
      <c r="G32" s="33">
        <v>4</v>
      </c>
      <c r="H32" s="33">
        <v>4</v>
      </c>
      <c r="I32" s="33" t="s">
        <v>50</v>
      </c>
      <c r="J32" s="33" t="s">
        <v>50</v>
      </c>
      <c r="K32" s="33"/>
      <c r="L32" s="33"/>
      <c r="M32" s="33"/>
      <c r="N32" s="5"/>
      <c r="O32" s="3">
        <f>20/5</f>
        <v>4</v>
      </c>
      <c r="P32" s="7">
        <v>5</v>
      </c>
      <c r="Q32" s="31" t="s">
        <v>31</v>
      </c>
      <c r="R32" s="4">
        <v>2</v>
      </c>
      <c r="S32" s="33">
        <v>1</v>
      </c>
      <c r="T32" s="33">
        <v>4</v>
      </c>
      <c r="U32" s="33">
        <v>2</v>
      </c>
      <c r="V32" s="33">
        <v>2</v>
      </c>
      <c r="W32" s="33">
        <v>2</v>
      </c>
      <c r="X32" s="33"/>
      <c r="Y32" s="5">
        <v>9</v>
      </c>
      <c r="Z32" s="5"/>
      <c r="AA32" s="72" t="s">
        <v>103</v>
      </c>
      <c r="AB32" s="7"/>
    </row>
    <row r="33" spans="1:28" ht="18" x14ac:dyDescent="0.35">
      <c r="A33" s="6" t="s">
        <v>80</v>
      </c>
      <c r="B33" s="4">
        <v>3</v>
      </c>
      <c r="C33" s="36" t="s">
        <v>72</v>
      </c>
      <c r="D33" s="31" t="s">
        <v>34</v>
      </c>
      <c r="E33" s="4">
        <v>278</v>
      </c>
      <c r="F33" s="93">
        <v>5</v>
      </c>
      <c r="G33" s="93">
        <v>5</v>
      </c>
      <c r="H33" s="93">
        <v>6</v>
      </c>
      <c r="I33" s="33">
        <v>3</v>
      </c>
      <c r="J33" s="33">
        <v>2</v>
      </c>
      <c r="K33" s="33">
        <v>3</v>
      </c>
      <c r="L33" s="33">
        <v>3</v>
      </c>
      <c r="M33" s="33"/>
      <c r="N33" s="5">
        <f>MAX(F33:L33)</f>
        <v>6</v>
      </c>
      <c r="O33" s="3">
        <f>15/6</f>
        <v>2.5</v>
      </c>
      <c r="P33" s="7">
        <v>3</v>
      </c>
      <c r="Q33" s="31" t="s">
        <v>34</v>
      </c>
      <c r="R33" s="62" t="s">
        <v>99</v>
      </c>
      <c r="S33" s="62" t="s">
        <v>99</v>
      </c>
      <c r="T33" s="33">
        <v>1</v>
      </c>
      <c r="U33" s="33">
        <v>1</v>
      </c>
      <c r="V33" s="33">
        <v>3</v>
      </c>
      <c r="W33" s="33">
        <v>1</v>
      </c>
      <c r="X33" s="33"/>
      <c r="Y33" s="5">
        <v>13</v>
      </c>
      <c r="Z33" s="5">
        <v>3</v>
      </c>
      <c r="AA33" s="72" t="s">
        <v>104</v>
      </c>
      <c r="AB33" s="7">
        <v>1</v>
      </c>
    </row>
    <row r="34" spans="1:28" ht="21" customHeight="1" x14ac:dyDescent="0.35">
      <c r="A34" s="6" t="s">
        <v>44</v>
      </c>
      <c r="B34" s="4"/>
      <c r="C34" s="36" t="s">
        <v>43</v>
      </c>
      <c r="D34" s="31"/>
      <c r="E34" s="4">
        <v>1183</v>
      </c>
      <c r="F34" s="4">
        <v>6</v>
      </c>
      <c r="G34" s="33">
        <v>6</v>
      </c>
      <c r="H34" s="33">
        <v>7</v>
      </c>
      <c r="I34" s="33">
        <v>4</v>
      </c>
      <c r="J34" s="33">
        <v>5</v>
      </c>
      <c r="K34" s="33">
        <v>5</v>
      </c>
      <c r="L34" s="33">
        <v>5</v>
      </c>
      <c r="M34" s="33"/>
      <c r="N34" s="5"/>
      <c r="O34" s="15"/>
      <c r="P34" s="7"/>
      <c r="Q34" s="31"/>
      <c r="R34" s="4"/>
      <c r="S34" s="33"/>
      <c r="T34" s="33"/>
      <c r="U34" s="33"/>
      <c r="V34" s="33"/>
      <c r="W34" s="33"/>
      <c r="X34" s="33"/>
      <c r="Y34" s="5">
        <v>7</v>
      </c>
      <c r="Z34" s="5"/>
      <c r="AA34" s="15" t="s">
        <v>103</v>
      </c>
      <c r="AB34" s="7"/>
    </row>
    <row r="35" spans="1:28" ht="18" x14ac:dyDescent="0.35">
      <c r="A35" s="38"/>
      <c r="B35" s="39"/>
      <c r="C35" s="40"/>
      <c r="D35" s="41"/>
      <c r="E35" s="39"/>
      <c r="F35" s="39"/>
      <c r="G35" s="42"/>
      <c r="H35" s="42"/>
      <c r="I35" s="42"/>
      <c r="J35" s="42"/>
      <c r="K35" s="42"/>
      <c r="L35" s="42"/>
      <c r="M35" s="42"/>
      <c r="N35" s="43"/>
      <c r="O35" s="44"/>
      <c r="P35" s="45"/>
      <c r="Q35" s="41"/>
      <c r="R35" s="39"/>
      <c r="S35" s="42"/>
      <c r="T35" s="42"/>
      <c r="U35" s="42"/>
      <c r="V35" s="42"/>
      <c r="W35" s="42"/>
      <c r="X35" s="42"/>
      <c r="Y35" s="44"/>
      <c r="Z35" s="43"/>
      <c r="AA35" s="44"/>
      <c r="AB35" s="45"/>
    </row>
    <row r="36" spans="1:28" ht="31.8" thickBot="1" x14ac:dyDescent="0.65">
      <c r="A36" s="80" t="s">
        <v>93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1"/>
      <c r="P36" s="1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1"/>
      <c r="AB36" s="1"/>
    </row>
    <row r="37" spans="1:28" ht="18" x14ac:dyDescent="0.35">
      <c r="A37" s="76" t="s">
        <v>111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17"/>
      <c r="P37" s="17"/>
      <c r="Q37" s="77" t="s">
        <v>94</v>
      </c>
      <c r="R37" s="77"/>
      <c r="S37" s="77"/>
      <c r="T37" s="77"/>
      <c r="U37" s="77"/>
      <c r="V37" s="77"/>
      <c r="W37" s="77"/>
      <c r="X37" s="77"/>
      <c r="Y37" s="77"/>
      <c r="Z37" s="77"/>
      <c r="AA37" s="17"/>
      <c r="AB37" s="17"/>
    </row>
    <row r="38" spans="1:28" ht="16.2" thickBot="1" x14ac:dyDescent="0.3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16"/>
      <c r="P38" s="16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16"/>
      <c r="AB38" s="16"/>
    </row>
    <row r="39" spans="1:28" ht="44.4" thickBot="1" x14ac:dyDescent="0.4">
      <c r="A39" s="14" t="s">
        <v>21</v>
      </c>
      <c r="B39" s="14"/>
      <c r="C39" s="35" t="s">
        <v>20</v>
      </c>
      <c r="D39" s="29" t="s">
        <v>19</v>
      </c>
      <c r="E39" s="13" t="s">
        <v>18</v>
      </c>
      <c r="F39" s="13" t="s">
        <v>17</v>
      </c>
      <c r="G39" s="13" t="s">
        <v>16</v>
      </c>
      <c r="H39" s="12" t="s">
        <v>79</v>
      </c>
      <c r="I39" s="13" t="s">
        <v>15</v>
      </c>
      <c r="J39" s="13" t="s">
        <v>14</v>
      </c>
      <c r="K39" s="13" t="s">
        <v>13</v>
      </c>
      <c r="L39" s="12" t="s">
        <v>78</v>
      </c>
      <c r="M39" s="61"/>
      <c r="N39" s="11" t="s">
        <v>12</v>
      </c>
      <c r="O39" s="10" t="s">
        <v>11</v>
      </c>
      <c r="P39" s="9" t="s">
        <v>10</v>
      </c>
      <c r="Q39" s="29" t="s">
        <v>19</v>
      </c>
      <c r="R39" s="13" t="s">
        <v>17</v>
      </c>
      <c r="S39" s="13" t="s">
        <v>16</v>
      </c>
      <c r="T39" s="12" t="s">
        <v>79</v>
      </c>
      <c r="U39" s="12" t="s">
        <v>95</v>
      </c>
      <c r="V39" s="13" t="s">
        <v>15</v>
      </c>
      <c r="W39" s="13" t="s">
        <v>14</v>
      </c>
      <c r="X39" s="13"/>
      <c r="Y39" s="34" t="s">
        <v>100</v>
      </c>
      <c r="Z39" s="11" t="s">
        <v>105</v>
      </c>
      <c r="AA39" s="9" t="s">
        <v>101</v>
      </c>
      <c r="AB39" s="9" t="s">
        <v>10</v>
      </c>
    </row>
    <row r="40" spans="1:28" ht="18.600000000000001" thickTop="1" x14ac:dyDescent="0.35">
      <c r="A40" s="6" t="s">
        <v>30</v>
      </c>
      <c r="B40" s="4">
        <v>4</v>
      </c>
      <c r="C40" s="36" t="s">
        <v>85</v>
      </c>
      <c r="D40" s="32" t="s">
        <v>29</v>
      </c>
      <c r="E40" s="4"/>
      <c r="F40" s="4">
        <v>3</v>
      </c>
      <c r="G40" s="33">
        <v>3</v>
      </c>
      <c r="H40" s="33">
        <v>2</v>
      </c>
      <c r="I40" s="93">
        <v>3</v>
      </c>
      <c r="J40" s="93">
        <v>3</v>
      </c>
      <c r="K40" s="33">
        <v>1</v>
      </c>
      <c r="L40" s="33">
        <v>1</v>
      </c>
      <c r="M40" s="33"/>
      <c r="N40" s="5"/>
      <c r="O40" s="8" t="e">
        <f>#REF!/#REF!</f>
        <v>#REF!</v>
      </c>
      <c r="P40" s="7">
        <v>3</v>
      </c>
      <c r="Q40" s="32" t="s">
        <v>29</v>
      </c>
      <c r="R40" s="59">
        <v>1</v>
      </c>
      <c r="S40" s="33">
        <v>2</v>
      </c>
      <c r="T40" s="33">
        <v>1</v>
      </c>
      <c r="U40" s="33">
        <v>2</v>
      </c>
      <c r="V40" s="33">
        <v>2</v>
      </c>
      <c r="W40" s="93">
        <v>3</v>
      </c>
      <c r="X40" s="55"/>
      <c r="Y40" s="5">
        <v>13</v>
      </c>
      <c r="Z40" s="5">
        <v>3</v>
      </c>
      <c r="AA40" s="71">
        <v>18</v>
      </c>
      <c r="AB40" s="7">
        <v>3</v>
      </c>
    </row>
    <row r="41" spans="1:28" ht="18" x14ac:dyDescent="0.35">
      <c r="A41" s="6" t="s">
        <v>28</v>
      </c>
      <c r="B41" s="4">
        <v>1</v>
      </c>
      <c r="C41" s="36" t="s">
        <v>27</v>
      </c>
      <c r="D41" s="32" t="s">
        <v>24</v>
      </c>
      <c r="E41" s="4">
        <v>470</v>
      </c>
      <c r="F41" s="4">
        <v>2</v>
      </c>
      <c r="G41" s="33">
        <v>2</v>
      </c>
      <c r="H41" s="33">
        <v>1</v>
      </c>
      <c r="I41" s="33">
        <v>2</v>
      </c>
      <c r="J41" s="93">
        <v>2</v>
      </c>
      <c r="K41" s="54" t="s">
        <v>89</v>
      </c>
      <c r="L41" s="51" t="s">
        <v>89</v>
      </c>
      <c r="M41" s="33"/>
      <c r="N41" s="5">
        <f>MAX(F41:L41)</f>
        <v>2</v>
      </c>
      <c r="O41" s="3">
        <f>10.5/6</f>
        <v>1.75</v>
      </c>
      <c r="P41" s="7">
        <v>2</v>
      </c>
      <c r="Q41" s="32" t="s">
        <v>24</v>
      </c>
      <c r="R41" s="94">
        <v>3</v>
      </c>
      <c r="S41" s="93">
        <v>3</v>
      </c>
      <c r="T41" s="33">
        <v>2</v>
      </c>
      <c r="U41" s="33">
        <v>1</v>
      </c>
      <c r="V41" s="33">
        <v>1</v>
      </c>
      <c r="W41" s="33">
        <v>1</v>
      </c>
      <c r="X41" s="33"/>
      <c r="Y41" s="5">
        <v>13</v>
      </c>
      <c r="Z41" s="5">
        <v>3</v>
      </c>
      <c r="AA41" s="73">
        <v>15.5</v>
      </c>
      <c r="AB41" s="7">
        <v>2</v>
      </c>
    </row>
    <row r="42" spans="1:28" ht="18" x14ac:dyDescent="0.35">
      <c r="A42" s="6" t="s">
        <v>26</v>
      </c>
      <c r="B42" s="4"/>
      <c r="C42" s="36" t="s">
        <v>25</v>
      </c>
      <c r="D42" s="32" t="s">
        <v>24</v>
      </c>
      <c r="E42" s="4">
        <v>23</v>
      </c>
      <c r="F42" s="4"/>
      <c r="G42" s="4"/>
      <c r="H42" s="4" t="s">
        <v>0</v>
      </c>
      <c r="I42" s="4"/>
      <c r="J42" s="4"/>
      <c r="K42" s="33"/>
      <c r="L42" s="33"/>
      <c r="M42" s="4"/>
      <c r="N42" s="5"/>
      <c r="O42" s="8" t="e">
        <f>#REF!/#REF!</f>
        <v>#REF!</v>
      </c>
      <c r="P42" s="7">
        <v>4</v>
      </c>
      <c r="Q42" s="32" t="s">
        <v>24</v>
      </c>
      <c r="R42" s="59" t="s">
        <v>50</v>
      </c>
      <c r="S42" s="4"/>
      <c r="T42" s="4"/>
      <c r="U42" s="4"/>
      <c r="V42" s="4"/>
      <c r="W42" s="33"/>
      <c r="X42" s="33"/>
      <c r="Y42" s="5"/>
      <c r="Z42" s="5"/>
      <c r="AA42" s="71"/>
      <c r="AB42" s="7"/>
    </row>
    <row r="43" spans="1:28" ht="18" x14ac:dyDescent="0.35">
      <c r="A43" s="6" t="s">
        <v>74</v>
      </c>
      <c r="B43" s="4"/>
      <c r="C43" s="36" t="s">
        <v>75</v>
      </c>
      <c r="D43" s="32" t="s">
        <v>22</v>
      </c>
      <c r="E43" s="4">
        <v>1256</v>
      </c>
      <c r="F43" s="4">
        <v>1</v>
      </c>
      <c r="G43" s="4">
        <v>1</v>
      </c>
      <c r="H43" s="93">
        <v>3</v>
      </c>
      <c r="I43" s="4">
        <v>1</v>
      </c>
      <c r="J43" s="4">
        <v>1</v>
      </c>
      <c r="K43" s="51" t="s">
        <v>86</v>
      </c>
      <c r="L43" s="51" t="s">
        <v>86</v>
      </c>
      <c r="M43" s="4"/>
      <c r="N43" s="5">
        <f>MAX(F43:L43)</f>
        <v>3</v>
      </c>
      <c r="O43" s="3">
        <f>7/6</f>
        <v>1.1666666666666667</v>
      </c>
      <c r="P43" s="7">
        <v>1</v>
      </c>
      <c r="Q43" s="32" t="s">
        <v>22</v>
      </c>
      <c r="R43" s="59">
        <v>2</v>
      </c>
      <c r="S43" s="4">
        <v>1</v>
      </c>
      <c r="T43" s="33"/>
      <c r="U43" s="33"/>
      <c r="V43" s="4">
        <v>3</v>
      </c>
      <c r="W43" s="33">
        <v>2</v>
      </c>
      <c r="X43" s="33"/>
      <c r="Y43" s="5">
        <v>11</v>
      </c>
      <c r="Z43" s="5">
        <v>1</v>
      </c>
      <c r="AA43" s="72">
        <v>14</v>
      </c>
      <c r="AB43" s="7">
        <v>1</v>
      </c>
    </row>
    <row r="44" spans="1:28" ht="18" x14ac:dyDescent="0.35">
      <c r="A44" s="6"/>
      <c r="B44" s="4"/>
      <c r="C44" s="36"/>
      <c r="D44" s="32"/>
      <c r="E44" s="4"/>
      <c r="F44" s="4"/>
      <c r="G44" s="4"/>
      <c r="H44" s="33"/>
      <c r="I44" s="4"/>
      <c r="J44" s="4"/>
      <c r="K44" s="33"/>
      <c r="L44" s="33"/>
      <c r="M44" s="4"/>
      <c r="N44" s="5"/>
      <c r="O44" s="3"/>
      <c r="P44" s="7"/>
      <c r="Q44" s="32"/>
      <c r="R44" s="4"/>
      <c r="S44" s="4"/>
      <c r="T44" s="33"/>
      <c r="U44" s="33"/>
      <c r="V44" s="4"/>
      <c r="W44" s="4"/>
      <c r="X44" s="4"/>
      <c r="Y44" s="15"/>
      <c r="Z44" s="5"/>
      <c r="AA44" s="3"/>
      <c r="AB44" s="7"/>
    </row>
    <row r="45" spans="1:28" ht="18" x14ac:dyDescent="0.35">
      <c r="A45" s="6"/>
      <c r="B45" s="4"/>
      <c r="C45" s="36"/>
      <c r="D45" s="32"/>
      <c r="E45" s="4"/>
      <c r="F45" s="4"/>
      <c r="G45" s="4"/>
      <c r="H45" s="33"/>
      <c r="I45" s="4"/>
      <c r="J45" s="4"/>
      <c r="K45" s="33"/>
      <c r="L45" s="33"/>
      <c r="M45" s="4"/>
      <c r="N45" s="5"/>
      <c r="O45" s="3"/>
      <c r="P45" s="7"/>
      <c r="Q45" s="32"/>
      <c r="R45" s="4"/>
      <c r="S45" s="4"/>
      <c r="T45" s="33"/>
      <c r="U45" s="33"/>
      <c r="V45" s="4"/>
      <c r="W45" s="4"/>
      <c r="X45" s="4"/>
      <c r="Y45" s="15"/>
      <c r="Z45" s="5"/>
      <c r="AA45" s="3"/>
      <c r="AB45" s="7"/>
    </row>
    <row r="46" spans="1:28" ht="18" x14ac:dyDescent="0.35">
      <c r="A46" s="6"/>
      <c r="B46" s="4"/>
      <c r="C46" s="36"/>
      <c r="D46" s="32"/>
      <c r="E46" s="4"/>
      <c r="F46" s="4"/>
      <c r="G46" s="4"/>
      <c r="H46" s="33"/>
      <c r="I46" s="4"/>
      <c r="J46" s="4"/>
      <c r="K46" s="33"/>
      <c r="L46" s="33"/>
      <c r="M46" s="4"/>
      <c r="N46" s="5"/>
      <c r="O46" s="3"/>
      <c r="P46" s="7"/>
      <c r="Q46" s="32"/>
      <c r="R46" s="4"/>
      <c r="S46" s="4"/>
      <c r="T46" s="33"/>
      <c r="U46" s="33"/>
      <c r="V46" s="4"/>
      <c r="W46" s="4"/>
      <c r="X46" s="4"/>
      <c r="Y46" s="15"/>
      <c r="Z46" s="5"/>
      <c r="AA46" s="3"/>
      <c r="AB46" s="7"/>
    </row>
    <row r="47" spans="1:28" ht="31.8" thickBot="1" x14ac:dyDescent="0.65">
      <c r="A47" s="80" t="s">
        <v>92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1"/>
      <c r="P47" s="1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1"/>
      <c r="AB47" s="1"/>
    </row>
    <row r="48" spans="1:28" ht="18" x14ac:dyDescent="0.35">
      <c r="A48" s="76" t="s">
        <v>111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17"/>
      <c r="P48" s="17"/>
      <c r="Q48" s="77" t="s">
        <v>94</v>
      </c>
      <c r="R48" s="77"/>
      <c r="S48" s="77"/>
      <c r="T48" s="77"/>
      <c r="U48" s="77"/>
      <c r="V48" s="77"/>
      <c r="W48" s="77"/>
      <c r="X48" s="77"/>
      <c r="Y48" s="77"/>
      <c r="Z48" s="77"/>
      <c r="AA48" s="17"/>
      <c r="AB48" s="17"/>
    </row>
    <row r="49" spans="1:28" ht="18.600000000000001" thickBot="1" x14ac:dyDescent="0.4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  <c r="P49" s="58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8"/>
      <c r="AB49" s="58"/>
    </row>
    <row r="50" spans="1:28" ht="44.4" thickBot="1" x14ac:dyDescent="0.4">
      <c r="A50" s="14" t="s">
        <v>21</v>
      </c>
      <c r="B50" s="14"/>
      <c r="C50" s="35" t="s">
        <v>20</v>
      </c>
      <c r="D50" s="29" t="s">
        <v>19</v>
      </c>
      <c r="E50" s="13" t="s">
        <v>18</v>
      </c>
      <c r="F50" s="13" t="s">
        <v>17</v>
      </c>
      <c r="G50" s="13" t="s">
        <v>16</v>
      </c>
      <c r="H50" s="12" t="s">
        <v>79</v>
      </c>
      <c r="I50" s="13" t="s">
        <v>15</v>
      </c>
      <c r="J50" s="13" t="s">
        <v>14</v>
      </c>
      <c r="K50" s="13" t="s">
        <v>13</v>
      </c>
      <c r="L50" s="12" t="s">
        <v>78</v>
      </c>
      <c r="M50" s="61"/>
      <c r="N50" s="11" t="s">
        <v>12</v>
      </c>
      <c r="O50" s="10" t="s">
        <v>11</v>
      </c>
      <c r="P50" s="9" t="s">
        <v>10</v>
      </c>
      <c r="Q50" s="29" t="s">
        <v>19</v>
      </c>
      <c r="R50" s="13" t="s">
        <v>17</v>
      </c>
      <c r="S50" s="13" t="s">
        <v>16</v>
      </c>
      <c r="T50" s="12" t="s">
        <v>79</v>
      </c>
      <c r="U50" s="12" t="s">
        <v>95</v>
      </c>
      <c r="V50" s="13" t="s">
        <v>15</v>
      </c>
      <c r="W50" s="13" t="s">
        <v>14</v>
      </c>
      <c r="X50" s="13"/>
      <c r="Y50" s="34" t="s">
        <v>100</v>
      </c>
      <c r="Z50" s="11" t="s">
        <v>105</v>
      </c>
      <c r="AA50" s="9" t="s">
        <v>101</v>
      </c>
      <c r="AB50" s="9" t="s">
        <v>10</v>
      </c>
    </row>
    <row r="51" spans="1:28" ht="18.600000000000001" thickTop="1" x14ac:dyDescent="0.35">
      <c r="A51" s="6" t="s">
        <v>9</v>
      </c>
      <c r="B51" s="4"/>
      <c r="C51" s="36" t="s">
        <v>8</v>
      </c>
      <c r="D51" s="31" t="s">
        <v>7</v>
      </c>
      <c r="E51" s="4">
        <v>505</v>
      </c>
      <c r="F51" s="4" t="s">
        <v>50</v>
      </c>
      <c r="G51" s="4" t="s">
        <v>50</v>
      </c>
      <c r="H51" s="4"/>
      <c r="I51" s="4">
        <v>1</v>
      </c>
      <c r="J51" s="4">
        <v>1</v>
      </c>
      <c r="K51" s="33">
        <v>1</v>
      </c>
      <c r="L51" s="4">
        <v>1</v>
      </c>
      <c r="M51" s="4"/>
      <c r="N51" s="5">
        <f>MAX(F51:L51)</f>
        <v>1</v>
      </c>
      <c r="O51" s="3">
        <f>9/5</f>
        <v>1.8</v>
      </c>
      <c r="P51" s="7">
        <v>2</v>
      </c>
      <c r="Q51" s="31" t="s">
        <v>7</v>
      </c>
      <c r="R51" s="33">
        <v>2</v>
      </c>
      <c r="S51" s="4">
        <v>2</v>
      </c>
      <c r="T51" s="4">
        <v>2</v>
      </c>
      <c r="U51" s="4">
        <v>1</v>
      </c>
      <c r="V51" s="4">
        <v>1</v>
      </c>
      <c r="W51" s="4">
        <v>1</v>
      </c>
      <c r="X51" s="4"/>
      <c r="Y51" s="70">
        <v>10</v>
      </c>
      <c r="Z51" s="5"/>
      <c r="AA51" s="72">
        <v>13</v>
      </c>
      <c r="AB51" s="7">
        <v>1</v>
      </c>
    </row>
    <row r="52" spans="1:28" ht="18" x14ac:dyDescent="0.35">
      <c r="A52" s="6" t="s">
        <v>83</v>
      </c>
      <c r="B52" s="4"/>
      <c r="C52" s="36" t="s">
        <v>84</v>
      </c>
      <c r="D52" s="31" t="s">
        <v>6</v>
      </c>
      <c r="E52" s="4">
        <v>8</v>
      </c>
      <c r="F52" s="33"/>
      <c r="G52" s="4"/>
      <c r="H52" s="4">
        <v>2</v>
      </c>
      <c r="I52" s="4"/>
      <c r="J52" s="4"/>
      <c r="K52" s="4"/>
      <c r="L52" s="4"/>
      <c r="M52" s="4"/>
      <c r="N52" s="5">
        <f>MAX(F52:L52)</f>
        <v>2</v>
      </c>
      <c r="O52" s="3">
        <f>15/6</f>
        <v>2.5</v>
      </c>
      <c r="P52" s="7">
        <v>3</v>
      </c>
      <c r="Q52" s="31" t="s">
        <v>6</v>
      </c>
      <c r="R52" s="4" t="s">
        <v>50</v>
      </c>
      <c r="S52" s="4"/>
      <c r="T52" s="4"/>
      <c r="U52" s="4"/>
      <c r="V52" s="4"/>
      <c r="W52" s="4"/>
      <c r="X52" s="4"/>
      <c r="Y52" s="70">
        <v>1</v>
      </c>
      <c r="Z52" s="5"/>
      <c r="AA52" s="72" t="s">
        <v>103</v>
      </c>
      <c r="AB52" s="7"/>
    </row>
    <row r="53" spans="1:28" ht="18" x14ac:dyDescent="0.35">
      <c r="A53" s="6" t="s">
        <v>5</v>
      </c>
      <c r="B53" s="4"/>
      <c r="C53" s="36" t="s">
        <v>4</v>
      </c>
      <c r="D53" s="31" t="s">
        <v>3</v>
      </c>
      <c r="E53" s="4">
        <v>13</v>
      </c>
      <c r="F53" s="4">
        <v>1</v>
      </c>
      <c r="G53" s="4">
        <v>1</v>
      </c>
      <c r="H53" s="4" t="s">
        <v>0</v>
      </c>
      <c r="I53" s="4">
        <v>2</v>
      </c>
      <c r="J53" s="4">
        <v>2</v>
      </c>
      <c r="K53" s="4" t="s">
        <v>50</v>
      </c>
      <c r="L53" s="4" t="s">
        <v>0</v>
      </c>
      <c r="M53" s="4"/>
      <c r="N53" s="4"/>
      <c r="O53" s="3"/>
      <c r="P53" s="2"/>
      <c r="Q53" s="31" t="s">
        <v>3</v>
      </c>
      <c r="R53" s="4">
        <v>3</v>
      </c>
      <c r="S53" s="4">
        <v>1</v>
      </c>
      <c r="T53" s="4">
        <v>1</v>
      </c>
      <c r="U53" s="4">
        <v>2</v>
      </c>
      <c r="V53" s="4"/>
      <c r="W53" s="4"/>
      <c r="X53" s="4"/>
      <c r="Y53" s="70">
        <v>8</v>
      </c>
      <c r="Z53" s="4"/>
      <c r="AA53" s="72" t="s">
        <v>103</v>
      </c>
      <c r="AB53" s="2"/>
    </row>
    <row r="54" spans="1:28" ht="18" x14ac:dyDescent="0.35">
      <c r="A54" s="6" t="s">
        <v>2</v>
      </c>
      <c r="B54" s="4"/>
      <c r="C54" s="36" t="s">
        <v>82</v>
      </c>
      <c r="D54" s="31" t="s">
        <v>1</v>
      </c>
      <c r="E54" s="4">
        <v>222</v>
      </c>
      <c r="F54" s="4" t="s">
        <v>0</v>
      </c>
      <c r="G54" s="4" t="s">
        <v>0</v>
      </c>
      <c r="H54" s="4">
        <v>1</v>
      </c>
      <c r="I54" s="51" t="s">
        <v>88</v>
      </c>
      <c r="J54" s="51" t="s">
        <v>88</v>
      </c>
      <c r="K54" s="4">
        <v>2</v>
      </c>
      <c r="L54" s="4">
        <v>2</v>
      </c>
      <c r="M54" s="4"/>
      <c r="N54" s="4"/>
      <c r="O54" s="3"/>
      <c r="P54" s="2"/>
      <c r="Q54" s="31" t="s">
        <v>1</v>
      </c>
      <c r="R54" s="4">
        <v>1</v>
      </c>
      <c r="S54" s="4">
        <v>3</v>
      </c>
      <c r="T54" s="4"/>
      <c r="U54" s="4"/>
      <c r="V54" s="33">
        <v>2</v>
      </c>
      <c r="W54" s="33">
        <v>2</v>
      </c>
      <c r="X54" s="33"/>
      <c r="Y54" s="70">
        <v>9</v>
      </c>
      <c r="Z54" s="4"/>
      <c r="AA54" s="72" t="s">
        <v>103</v>
      </c>
      <c r="AB54" s="2"/>
    </row>
    <row r="55" spans="1:28" x14ac:dyDescent="0.3">
      <c r="D55" s="2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8" x14ac:dyDescent="0.3">
      <c r="C56" s="1" t="s">
        <v>108</v>
      </c>
      <c r="D56" s="2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8" x14ac:dyDescent="0.3">
      <c r="D57" s="28"/>
      <c r="E57" s="1" t="s">
        <v>113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8" x14ac:dyDescent="0.3">
      <c r="D58" s="2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8" x14ac:dyDescent="0.3">
      <c r="C59" s="1" t="s">
        <v>106</v>
      </c>
      <c r="D59" s="2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8" x14ac:dyDescent="0.3">
      <c r="D60" s="28"/>
      <c r="E60" s="1"/>
      <c r="F60" s="1" t="s">
        <v>107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8" x14ac:dyDescent="0.3">
      <c r="C61" s="1" t="s">
        <v>109</v>
      </c>
      <c r="D61" s="2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8" x14ac:dyDescent="0.3">
      <c r="D62" s="2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8" x14ac:dyDescent="0.3">
      <c r="D63" s="2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8" x14ac:dyDescent="0.3">
      <c r="D64" s="2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4:24" x14ac:dyDescent="0.3">
      <c r="D65" s="2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4:24" x14ac:dyDescent="0.3">
      <c r="D66" s="2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4:24" x14ac:dyDescent="0.3">
      <c r="D67" s="2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4:24" x14ac:dyDescent="0.3">
      <c r="D68" s="2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4:24" x14ac:dyDescent="0.3">
      <c r="D69" s="2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4:24" x14ac:dyDescent="0.3">
      <c r="D70" s="2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4:24" x14ac:dyDescent="0.3">
      <c r="D71" s="2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4:24" x14ac:dyDescent="0.3">
      <c r="D72" s="2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4:24" x14ac:dyDescent="0.3">
      <c r="D73" s="2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4:24" x14ac:dyDescent="0.3">
      <c r="D74" s="2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4:24" x14ac:dyDescent="0.3">
      <c r="D75" s="2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4:24" x14ac:dyDescent="0.3">
      <c r="D76" s="2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4:24" x14ac:dyDescent="0.3">
      <c r="D77" s="2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4:24" x14ac:dyDescent="0.3">
      <c r="D78" s="2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4:24" x14ac:dyDescent="0.3">
      <c r="D79" s="2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4:24" x14ac:dyDescent="0.3">
      <c r="Q80" s="1"/>
      <c r="R80" s="1"/>
      <c r="S80" s="1"/>
      <c r="T80" s="1"/>
      <c r="U80" s="1"/>
      <c r="V80" s="1"/>
      <c r="W80" s="1"/>
      <c r="X80" s="1"/>
    </row>
    <row r="81" spans="17:24" x14ac:dyDescent="0.3">
      <c r="Q81" s="1"/>
      <c r="R81" s="1"/>
      <c r="S81" s="1"/>
      <c r="T81" s="1"/>
      <c r="U81" s="1"/>
      <c r="V81" s="1"/>
      <c r="W81" s="1"/>
      <c r="X81" s="1"/>
    </row>
    <row r="82" spans="17:24" x14ac:dyDescent="0.3">
      <c r="Q82" s="1"/>
      <c r="R82" s="1"/>
      <c r="S82" s="1"/>
      <c r="T82" s="1"/>
      <c r="U82" s="1"/>
      <c r="V82" s="1"/>
      <c r="W82" s="1"/>
      <c r="X82" s="1"/>
    </row>
    <row r="83" spans="17:24" x14ac:dyDescent="0.3">
      <c r="Q83" s="1"/>
      <c r="R83" s="1"/>
      <c r="S83" s="1"/>
      <c r="T83" s="1"/>
      <c r="U83" s="1"/>
      <c r="V83" s="1"/>
      <c r="W83" s="1"/>
      <c r="X83" s="1"/>
    </row>
    <row r="84" spans="17:24" x14ac:dyDescent="0.3">
      <c r="Q84" s="1"/>
      <c r="R84" s="1"/>
      <c r="S84" s="1"/>
      <c r="T84" s="1"/>
      <c r="U84" s="1"/>
      <c r="V84" s="1"/>
      <c r="W84" s="1"/>
      <c r="X84" s="1"/>
    </row>
    <row r="85" spans="17:24" x14ac:dyDescent="0.3">
      <c r="Q85" s="1"/>
      <c r="R85" s="1"/>
      <c r="S85" s="1"/>
      <c r="T85" s="1"/>
      <c r="U85" s="1"/>
      <c r="V85" s="1"/>
      <c r="W85" s="1"/>
      <c r="X85" s="1"/>
    </row>
    <row r="86" spans="17:24" x14ac:dyDescent="0.3">
      <c r="Q86" s="1"/>
      <c r="R86" s="1"/>
      <c r="S86" s="1"/>
      <c r="T86" s="1"/>
      <c r="U86" s="1"/>
      <c r="V86" s="1"/>
      <c r="W86" s="1"/>
      <c r="X86" s="1"/>
    </row>
    <row r="87" spans="17:24" x14ac:dyDescent="0.3">
      <c r="Q87" s="1"/>
      <c r="R87" s="1"/>
      <c r="S87" s="1"/>
      <c r="T87" s="1"/>
      <c r="U87" s="1"/>
      <c r="V87" s="1"/>
      <c r="W87" s="1"/>
      <c r="X87" s="1"/>
    </row>
    <row r="88" spans="17:24" x14ac:dyDescent="0.3">
      <c r="Q88" s="1"/>
      <c r="R88" s="1"/>
      <c r="S88" s="1"/>
      <c r="T88" s="1"/>
      <c r="U88" s="1"/>
      <c r="V88" s="1"/>
      <c r="W88" s="1"/>
      <c r="X88" s="1"/>
    </row>
    <row r="89" spans="17:24" x14ac:dyDescent="0.3">
      <c r="Q89" s="1"/>
      <c r="R89" s="1"/>
      <c r="S89" s="1"/>
      <c r="T89" s="1"/>
      <c r="U89" s="1"/>
      <c r="V89" s="1"/>
      <c r="W89" s="1"/>
      <c r="X89" s="1"/>
    </row>
    <row r="90" spans="17:24" x14ac:dyDescent="0.3">
      <c r="Q90" s="1"/>
      <c r="R90" s="1"/>
      <c r="S90" s="1"/>
      <c r="T90" s="1"/>
      <c r="U90" s="1"/>
      <c r="V90" s="1"/>
      <c r="W90" s="1"/>
      <c r="X90" s="1"/>
    </row>
    <row r="91" spans="17:24" x14ac:dyDescent="0.3">
      <c r="Q91" s="1"/>
      <c r="R91" s="1"/>
      <c r="S91" s="1"/>
      <c r="T91" s="1"/>
      <c r="U91" s="1"/>
      <c r="V91" s="1"/>
      <c r="W91" s="1"/>
      <c r="X91" s="1"/>
    </row>
    <row r="92" spans="17:24" x14ac:dyDescent="0.3">
      <c r="Q92" s="1"/>
      <c r="R92" s="1"/>
      <c r="S92" s="1"/>
      <c r="T92" s="1"/>
      <c r="U92" s="1"/>
      <c r="V92" s="1"/>
      <c r="W92" s="1"/>
      <c r="X92" s="1"/>
    </row>
    <row r="93" spans="17:24" x14ac:dyDescent="0.3">
      <c r="Q93" s="1"/>
      <c r="R93" s="1"/>
      <c r="S93" s="1"/>
      <c r="T93" s="1"/>
      <c r="U93" s="1"/>
      <c r="V93" s="1"/>
      <c r="W93" s="1"/>
      <c r="X93" s="1"/>
    </row>
    <row r="94" spans="17:24" x14ac:dyDescent="0.3">
      <c r="Q94" s="1"/>
      <c r="R94" s="1"/>
      <c r="S94" s="1"/>
      <c r="T94" s="1"/>
      <c r="U94" s="1"/>
      <c r="V94" s="1"/>
      <c r="W94" s="1"/>
      <c r="X94" s="1"/>
    </row>
    <row r="95" spans="17:24" x14ac:dyDescent="0.3">
      <c r="Q95" s="1"/>
      <c r="R95" s="1"/>
      <c r="S95" s="1"/>
      <c r="T95" s="1"/>
      <c r="U95" s="1"/>
      <c r="V95" s="1"/>
      <c r="W95" s="1"/>
      <c r="X95" s="1"/>
    </row>
    <row r="96" spans="17:24" x14ac:dyDescent="0.3">
      <c r="Q96" s="1"/>
      <c r="R96" s="1"/>
      <c r="S96" s="1"/>
      <c r="T96" s="1"/>
      <c r="U96" s="1"/>
      <c r="V96" s="1"/>
      <c r="W96" s="1"/>
      <c r="X96" s="1"/>
    </row>
    <row r="97" spans="17:24" x14ac:dyDescent="0.3">
      <c r="Q97" s="1"/>
      <c r="R97" s="1"/>
      <c r="S97" s="1"/>
      <c r="T97" s="1"/>
      <c r="U97" s="1"/>
      <c r="V97" s="1"/>
      <c r="W97" s="1"/>
      <c r="X97" s="1"/>
    </row>
    <row r="98" spans="17:24" x14ac:dyDescent="0.3">
      <c r="Q98" s="1"/>
      <c r="R98" s="1"/>
      <c r="S98" s="1"/>
      <c r="T98" s="1"/>
      <c r="U98" s="1"/>
      <c r="V98" s="1"/>
      <c r="W98" s="1"/>
      <c r="X98" s="1"/>
    </row>
    <row r="99" spans="17:24" x14ac:dyDescent="0.3">
      <c r="Q99" s="1"/>
      <c r="R99" s="1"/>
      <c r="S99" s="1"/>
      <c r="T99" s="1"/>
      <c r="U99" s="1"/>
      <c r="V99" s="1"/>
      <c r="W99" s="1"/>
      <c r="X99" s="1"/>
    </row>
    <row r="100" spans="17:24" x14ac:dyDescent="0.3">
      <c r="Q100" s="1"/>
      <c r="R100" s="1"/>
      <c r="S100" s="1"/>
      <c r="T100" s="1"/>
      <c r="U100" s="1"/>
      <c r="V100" s="1"/>
      <c r="W100" s="1"/>
      <c r="X100" s="1"/>
    </row>
    <row r="101" spans="17:24" x14ac:dyDescent="0.3">
      <c r="Q101" s="1"/>
      <c r="R101" s="1"/>
      <c r="S101" s="1"/>
      <c r="T101" s="1"/>
      <c r="U101" s="1"/>
      <c r="V101" s="1"/>
      <c r="W101" s="1"/>
      <c r="X101" s="1"/>
    </row>
    <row r="102" spans="17:24" x14ac:dyDescent="0.3">
      <c r="Q102" s="1"/>
      <c r="R102" s="1"/>
      <c r="S102" s="1"/>
      <c r="T102" s="1"/>
      <c r="U102" s="1"/>
      <c r="V102" s="1"/>
      <c r="W102" s="1"/>
      <c r="X102" s="1"/>
    </row>
    <row r="103" spans="17:24" x14ac:dyDescent="0.3">
      <c r="Q103" s="1"/>
      <c r="R103" s="1"/>
      <c r="S103" s="1"/>
      <c r="T103" s="1"/>
      <c r="U103" s="1"/>
      <c r="V103" s="1"/>
      <c r="W103" s="1"/>
      <c r="X103" s="1"/>
    </row>
    <row r="104" spans="17:24" x14ac:dyDescent="0.3">
      <c r="Q104" s="1"/>
      <c r="R104" s="1"/>
      <c r="S104" s="1"/>
      <c r="T104" s="1"/>
      <c r="U104" s="1"/>
      <c r="V104" s="1"/>
      <c r="W104" s="1"/>
      <c r="X104" s="1"/>
    </row>
    <row r="105" spans="17:24" x14ac:dyDescent="0.3">
      <c r="Q105" s="1"/>
      <c r="R105" s="1"/>
      <c r="S105" s="1"/>
      <c r="T105" s="1"/>
      <c r="U105" s="1"/>
      <c r="V105" s="1"/>
      <c r="W105" s="1"/>
      <c r="X105" s="1"/>
    </row>
    <row r="106" spans="17:24" x14ac:dyDescent="0.3">
      <c r="Q106" s="1"/>
      <c r="R106" s="1"/>
      <c r="S106" s="1"/>
      <c r="T106" s="1"/>
      <c r="U106" s="1"/>
      <c r="V106" s="1"/>
      <c r="W106" s="1"/>
      <c r="X106" s="1"/>
    </row>
    <row r="107" spans="17:24" x14ac:dyDescent="0.3">
      <c r="Q107" s="1"/>
      <c r="R107" s="1"/>
      <c r="S107" s="1"/>
      <c r="T107" s="1"/>
      <c r="U107" s="1"/>
      <c r="V107" s="1"/>
      <c r="W107" s="1"/>
      <c r="X107" s="1"/>
    </row>
    <row r="108" spans="17:24" x14ac:dyDescent="0.3">
      <c r="Q108" s="1"/>
      <c r="R108" s="1"/>
      <c r="S108" s="1"/>
      <c r="T108" s="1"/>
      <c r="U108" s="1"/>
      <c r="V108" s="1"/>
      <c r="W108" s="1"/>
      <c r="X108" s="1"/>
    </row>
    <row r="109" spans="17:24" x14ac:dyDescent="0.3">
      <c r="Q109" s="1"/>
      <c r="R109" s="1"/>
      <c r="S109" s="1"/>
      <c r="T109" s="1"/>
      <c r="U109" s="1"/>
      <c r="V109" s="1"/>
      <c r="W109" s="1"/>
      <c r="X109" s="1"/>
    </row>
    <row r="110" spans="17:24" x14ac:dyDescent="0.3">
      <c r="Q110" s="1"/>
      <c r="R110" s="1"/>
      <c r="S110" s="1"/>
      <c r="T110" s="1"/>
      <c r="U110" s="1"/>
      <c r="V110" s="1"/>
      <c r="W110" s="1"/>
      <c r="X110" s="1"/>
    </row>
    <row r="111" spans="17:24" x14ac:dyDescent="0.3">
      <c r="Q111" s="1"/>
      <c r="R111" s="1"/>
      <c r="S111" s="1"/>
      <c r="T111" s="1"/>
      <c r="U111" s="1"/>
      <c r="V111" s="1"/>
      <c r="W111" s="1"/>
      <c r="X111" s="1"/>
    </row>
    <row r="112" spans="17:24" x14ac:dyDescent="0.3">
      <c r="Q112" s="1"/>
      <c r="R112" s="1"/>
      <c r="S112" s="1"/>
      <c r="T112" s="1"/>
      <c r="U112" s="1"/>
      <c r="V112" s="1"/>
      <c r="W112" s="1"/>
      <c r="X112" s="1"/>
    </row>
    <row r="113" spans="17:24" x14ac:dyDescent="0.3">
      <c r="Q113" s="1"/>
      <c r="R113" s="1"/>
      <c r="S113" s="1"/>
      <c r="T113" s="1"/>
      <c r="U113" s="1"/>
      <c r="V113" s="1"/>
      <c r="W113" s="1"/>
      <c r="X113" s="1"/>
    </row>
    <row r="114" spans="17:24" x14ac:dyDescent="0.3">
      <c r="Q114" s="1"/>
      <c r="R114" s="1"/>
      <c r="S114" s="1"/>
      <c r="T114" s="1"/>
      <c r="U114" s="1"/>
      <c r="V114" s="1"/>
      <c r="W114" s="1"/>
      <c r="X114" s="1"/>
    </row>
    <row r="115" spans="17:24" x14ac:dyDescent="0.3">
      <c r="Q115" s="1"/>
      <c r="R115" s="1"/>
      <c r="S115" s="1"/>
      <c r="T115" s="1"/>
      <c r="U115" s="1"/>
      <c r="V115" s="1"/>
      <c r="W115" s="1"/>
      <c r="X115" s="1"/>
    </row>
    <row r="116" spans="17:24" x14ac:dyDescent="0.3">
      <c r="Q116" s="1"/>
      <c r="R116" s="1"/>
      <c r="S116" s="1"/>
      <c r="T116" s="1"/>
      <c r="U116" s="1"/>
      <c r="V116" s="1"/>
      <c r="W116" s="1"/>
      <c r="X116" s="1"/>
    </row>
    <row r="117" spans="17:24" x14ac:dyDescent="0.3">
      <c r="Q117" s="1"/>
      <c r="R117" s="1"/>
      <c r="S117" s="1"/>
      <c r="T117" s="1"/>
      <c r="U117" s="1"/>
      <c r="V117" s="1"/>
      <c r="W117" s="1"/>
      <c r="X117" s="1"/>
    </row>
    <row r="118" spans="17:24" x14ac:dyDescent="0.3">
      <c r="Q118" s="1"/>
      <c r="R118" s="1"/>
      <c r="S118" s="1"/>
      <c r="T118" s="1"/>
      <c r="U118" s="1"/>
      <c r="V118" s="1"/>
      <c r="W118" s="1"/>
      <c r="X118" s="1"/>
    </row>
    <row r="119" spans="17:24" x14ac:dyDescent="0.3">
      <c r="Q119" s="1"/>
      <c r="R119" s="1"/>
      <c r="S119" s="1"/>
      <c r="T119" s="1"/>
      <c r="U119" s="1"/>
      <c r="V119" s="1"/>
      <c r="W119" s="1"/>
      <c r="X119" s="1"/>
    </row>
    <row r="120" spans="17:24" x14ac:dyDescent="0.3">
      <c r="Q120" s="1"/>
      <c r="R120" s="1"/>
      <c r="S120" s="1"/>
      <c r="T120" s="1"/>
      <c r="U120" s="1"/>
      <c r="V120" s="1"/>
      <c r="W120" s="1"/>
      <c r="X120" s="1"/>
    </row>
    <row r="121" spans="17:24" x14ac:dyDescent="0.3">
      <c r="Q121" s="1"/>
      <c r="R121" s="1"/>
      <c r="S121" s="1"/>
      <c r="T121" s="1"/>
      <c r="U121" s="1"/>
      <c r="V121" s="1"/>
      <c r="W121" s="1"/>
      <c r="X121" s="1"/>
    </row>
    <row r="122" spans="17:24" x14ac:dyDescent="0.3">
      <c r="Q122" s="1"/>
      <c r="R122" s="1"/>
      <c r="S122" s="1"/>
      <c r="T122" s="1"/>
      <c r="U122" s="1"/>
      <c r="V122" s="1"/>
      <c r="W122" s="1"/>
      <c r="X122" s="1"/>
    </row>
    <row r="123" spans="17:24" x14ac:dyDescent="0.3">
      <c r="Q123" s="1"/>
      <c r="R123" s="1"/>
      <c r="S123" s="1"/>
      <c r="T123" s="1"/>
      <c r="U123" s="1"/>
      <c r="V123" s="1"/>
      <c r="W123" s="1"/>
      <c r="X123" s="1"/>
    </row>
    <row r="124" spans="17:24" x14ac:dyDescent="0.3">
      <c r="Q124" s="1"/>
      <c r="R124" s="1"/>
      <c r="S124" s="1"/>
      <c r="T124" s="1"/>
      <c r="U124" s="1"/>
      <c r="V124" s="1"/>
      <c r="W124" s="1"/>
      <c r="X124" s="1"/>
    </row>
    <row r="125" spans="17:24" x14ac:dyDescent="0.3">
      <c r="Q125" s="1"/>
      <c r="R125" s="1"/>
      <c r="S125" s="1"/>
      <c r="T125" s="1"/>
      <c r="U125" s="1"/>
      <c r="V125" s="1"/>
      <c r="W125" s="1"/>
      <c r="X125" s="1"/>
    </row>
    <row r="126" spans="17:24" x14ac:dyDescent="0.3">
      <c r="Q126" s="1"/>
      <c r="R126" s="1"/>
      <c r="S126" s="1"/>
      <c r="T126" s="1"/>
      <c r="U126" s="1"/>
      <c r="V126" s="1"/>
      <c r="W126" s="1"/>
      <c r="X126" s="1"/>
    </row>
    <row r="127" spans="17:24" x14ac:dyDescent="0.3">
      <c r="Q127" s="1"/>
      <c r="R127" s="1"/>
      <c r="S127" s="1"/>
      <c r="T127" s="1"/>
      <c r="U127" s="1"/>
      <c r="V127" s="1"/>
      <c r="W127" s="1"/>
      <c r="X127" s="1"/>
    </row>
    <row r="128" spans="17:24" x14ac:dyDescent="0.3">
      <c r="Q128" s="1"/>
      <c r="R128" s="1"/>
      <c r="S128" s="1"/>
      <c r="T128" s="1"/>
      <c r="U128" s="1"/>
      <c r="V128" s="1"/>
      <c r="W128" s="1"/>
      <c r="X128" s="1"/>
    </row>
    <row r="129" spans="17:24" x14ac:dyDescent="0.3">
      <c r="Q129" s="1"/>
      <c r="R129" s="1"/>
      <c r="S129" s="1"/>
      <c r="T129" s="1"/>
      <c r="U129" s="1"/>
      <c r="V129" s="1"/>
      <c r="W129" s="1"/>
      <c r="X129" s="1"/>
    </row>
    <row r="130" spans="17:24" x14ac:dyDescent="0.3">
      <c r="Q130" s="1"/>
      <c r="R130" s="1"/>
      <c r="S130" s="1"/>
      <c r="T130" s="1"/>
      <c r="U130" s="1"/>
      <c r="V130" s="1"/>
      <c r="W130" s="1"/>
      <c r="X130" s="1"/>
    </row>
    <row r="131" spans="17:24" x14ac:dyDescent="0.3">
      <c r="Q131" s="1"/>
      <c r="R131" s="1"/>
      <c r="S131" s="1"/>
      <c r="T131" s="1"/>
      <c r="U131" s="1"/>
      <c r="V131" s="1"/>
      <c r="W131" s="1"/>
      <c r="X131" s="1"/>
    </row>
    <row r="132" spans="17:24" x14ac:dyDescent="0.3">
      <c r="Q132" s="1"/>
      <c r="R132" s="1"/>
      <c r="S132" s="1"/>
      <c r="T132" s="1"/>
      <c r="U132" s="1"/>
      <c r="V132" s="1"/>
      <c r="W132" s="1"/>
      <c r="X132" s="1"/>
    </row>
    <row r="133" spans="17:24" x14ac:dyDescent="0.3">
      <c r="Q133" s="1"/>
      <c r="R133" s="1"/>
      <c r="S133" s="1"/>
      <c r="T133" s="1"/>
      <c r="U133" s="1"/>
      <c r="V133" s="1"/>
      <c r="W133" s="1"/>
      <c r="X133" s="1"/>
    </row>
    <row r="134" spans="17:24" x14ac:dyDescent="0.3">
      <c r="Q134" s="1"/>
      <c r="R134" s="1"/>
      <c r="S134" s="1"/>
      <c r="T134" s="1"/>
      <c r="U134" s="1"/>
      <c r="V134" s="1"/>
      <c r="W134" s="1"/>
      <c r="X134" s="1"/>
    </row>
    <row r="135" spans="17:24" x14ac:dyDescent="0.3">
      <c r="Q135" s="1"/>
      <c r="R135" s="1"/>
      <c r="S135" s="1"/>
      <c r="T135" s="1"/>
      <c r="U135" s="1"/>
      <c r="V135" s="1"/>
      <c r="W135" s="1"/>
      <c r="X135" s="1"/>
    </row>
    <row r="136" spans="17:24" x14ac:dyDescent="0.3">
      <c r="Q136" s="1"/>
      <c r="R136" s="1"/>
      <c r="S136" s="1"/>
      <c r="T136" s="1"/>
      <c r="U136" s="1"/>
      <c r="V136" s="1"/>
      <c r="W136" s="1"/>
      <c r="X136" s="1"/>
    </row>
    <row r="137" spans="17:24" x14ac:dyDescent="0.3">
      <c r="Q137" s="1"/>
      <c r="R137" s="1"/>
      <c r="S137" s="1"/>
      <c r="T137" s="1"/>
      <c r="U137" s="1"/>
      <c r="V137" s="1"/>
      <c r="W137" s="1"/>
      <c r="X137" s="1"/>
    </row>
    <row r="138" spans="17:24" x14ac:dyDescent="0.3">
      <c r="Q138" s="1"/>
      <c r="R138" s="1"/>
      <c r="S138" s="1"/>
      <c r="T138" s="1"/>
      <c r="U138" s="1"/>
      <c r="V138" s="1"/>
      <c r="W138" s="1"/>
      <c r="X138" s="1"/>
    </row>
    <row r="139" spans="17:24" x14ac:dyDescent="0.3">
      <c r="Q139" s="1"/>
      <c r="R139" s="1"/>
      <c r="S139" s="1"/>
      <c r="T139" s="1"/>
      <c r="U139" s="1"/>
      <c r="V139" s="1"/>
      <c r="W139" s="1"/>
      <c r="X139" s="1"/>
    </row>
    <row r="140" spans="17:24" x14ac:dyDescent="0.3">
      <c r="Q140" s="1"/>
      <c r="R140" s="1"/>
      <c r="S140" s="1"/>
      <c r="T140" s="1"/>
      <c r="U140" s="1"/>
      <c r="V140" s="1"/>
      <c r="W140" s="1"/>
      <c r="X140" s="1"/>
    </row>
    <row r="141" spans="17:24" x14ac:dyDescent="0.3">
      <c r="Q141" s="1"/>
      <c r="R141" s="1"/>
      <c r="S141" s="1"/>
      <c r="T141" s="1"/>
      <c r="U141" s="1"/>
      <c r="V141" s="1"/>
      <c r="W141" s="1"/>
      <c r="X141" s="1"/>
    </row>
    <row r="142" spans="17:24" x14ac:dyDescent="0.3">
      <c r="Q142" s="1"/>
      <c r="R142" s="1"/>
      <c r="S142" s="1"/>
      <c r="T142" s="1"/>
      <c r="U142" s="1"/>
      <c r="V142" s="1"/>
      <c r="W142" s="1"/>
      <c r="X142" s="1"/>
    </row>
    <row r="143" spans="17:24" x14ac:dyDescent="0.3">
      <c r="Q143" s="1"/>
      <c r="R143" s="1"/>
      <c r="S143" s="1"/>
      <c r="T143" s="1"/>
      <c r="U143" s="1"/>
      <c r="V143" s="1"/>
      <c r="W143" s="1"/>
      <c r="X143" s="1"/>
    </row>
    <row r="144" spans="17:24" x14ac:dyDescent="0.3">
      <c r="Q144" s="1"/>
      <c r="R144" s="1"/>
      <c r="S144" s="1"/>
      <c r="T144" s="1"/>
      <c r="U144" s="1"/>
      <c r="V144" s="1"/>
      <c r="W144" s="1"/>
      <c r="X144" s="1"/>
    </row>
    <row r="145" spans="17:24" x14ac:dyDescent="0.3">
      <c r="Q145" s="1"/>
      <c r="R145" s="1"/>
      <c r="S145" s="1"/>
      <c r="T145" s="1"/>
      <c r="U145" s="1"/>
      <c r="V145" s="1"/>
      <c r="W145" s="1"/>
      <c r="X145" s="1"/>
    </row>
    <row r="146" spans="17:24" x14ac:dyDescent="0.3">
      <c r="Q146" s="1"/>
      <c r="R146" s="1"/>
      <c r="S146" s="1"/>
      <c r="T146" s="1"/>
      <c r="U146" s="1"/>
      <c r="V146" s="1"/>
      <c r="W146" s="1"/>
      <c r="X146" s="1"/>
    </row>
    <row r="147" spans="17:24" x14ac:dyDescent="0.3">
      <c r="Q147" s="1"/>
      <c r="R147" s="1"/>
      <c r="S147" s="1"/>
      <c r="T147" s="1"/>
      <c r="U147" s="1"/>
      <c r="V147" s="1"/>
      <c r="W147" s="1"/>
      <c r="X147" s="1"/>
    </row>
    <row r="148" spans="17:24" x14ac:dyDescent="0.3">
      <c r="Q148" s="1"/>
      <c r="R148" s="1"/>
      <c r="S148" s="1"/>
      <c r="T148" s="1"/>
      <c r="U148" s="1"/>
      <c r="V148" s="1"/>
      <c r="W148" s="1"/>
      <c r="X148" s="1"/>
    </row>
    <row r="149" spans="17:24" x14ac:dyDescent="0.3">
      <c r="Q149" s="1"/>
      <c r="R149" s="1"/>
      <c r="S149" s="1"/>
      <c r="T149" s="1"/>
      <c r="U149" s="1"/>
      <c r="V149" s="1"/>
      <c r="W149" s="1"/>
      <c r="X149" s="1"/>
    </row>
    <row r="150" spans="17:24" x14ac:dyDescent="0.3">
      <c r="Q150" s="1"/>
      <c r="R150" s="1"/>
      <c r="S150" s="1"/>
      <c r="T150" s="1"/>
      <c r="U150" s="1"/>
      <c r="V150" s="1"/>
      <c r="W150" s="1"/>
      <c r="X150" s="1"/>
    </row>
    <row r="151" spans="17:24" x14ac:dyDescent="0.3">
      <c r="Q151" s="1"/>
      <c r="R151" s="1"/>
      <c r="S151" s="1"/>
      <c r="T151" s="1"/>
      <c r="U151" s="1"/>
      <c r="V151" s="1"/>
      <c r="W151" s="1"/>
      <c r="X151" s="1"/>
    </row>
    <row r="152" spans="17:24" x14ac:dyDescent="0.3">
      <c r="Q152" s="1"/>
      <c r="R152" s="1"/>
      <c r="S152" s="1"/>
      <c r="T152" s="1"/>
      <c r="U152" s="1"/>
      <c r="V152" s="1"/>
      <c r="W152" s="1"/>
      <c r="X152" s="1"/>
    </row>
    <row r="153" spans="17:24" x14ac:dyDescent="0.3">
      <c r="Q153" s="1"/>
      <c r="R153" s="1"/>
      <c r="S153" s="1"/>
      <c r="T153" s="1"/>
      <c r="U153" s="1"/>
      <c r="V153" s="1"/>
      <c r="W153" s="1"/>
      <c r="X153" s="1"/>
    </row>
    <row r="154" spans="17:24" x14ac:dyDescent="0.3">
      <c r="Q154" s="1"/>
      <c r="R154" s="1"/>
      <c r="S154" s="1"/>
      <c r="T154" s="1"/>
      <c r="U154" s="1"/>
      <c r="V154" s="1"/>
      <c r="W154" s="1"/>
      <c r="X154" s="1"/>
    </row>
    <row r="155" spans="17:24" x14ac:dyDescent="0.3">
      <c r="Q155" s="1"/>
      <c r="R155" s="1"/>
      <c r="S155" s="1"/>
      <c r="T155" s="1"/>
      <c r="U155" s="1"/>
      <c r="V155" s="1"/>
      <c r="W155" s="1"/>
      <c r="X155" s="1"/>
    </row>
    <row r="156" spans="17:24" x14ac:dyDescent="0.3">
      <c r="Q156" s="1"/>
      <c r="R156" s="1"/>
      <c r="S156" s="1"/>
      <c r="T156" s="1"/>
      <c r="U156" s="1"/>
      <c r="V156" s="1"/>
      <c r="W156" s="1"/>
      <c r="X156" s="1"/>
    </row>
    <row r="157" spans="17:24" x14ac:dyDescent="0.3">
      <c r="Q157" s="1"/>
      <c r="R157" s="1"/>
      <c r="S157" s="1"/>
      <c r="T157" s="1"/>
      <c r="U157" s="1"/>
      <c r="V157" s="1"/>
      <c r="W157" s="1"/>
      <c r="X157" s="1"/>
    </row>
    <row r="158" spans="17:24" x14ac:dyDescent="0.3">
      <c r="Q158" s="1"/>
      <c r="R158" s="1"/>
      <c r="S158" s="1"/>
      <c r="T158" s="1"/>
      <c r="U158" s="1"/>
      <c r="V158" s="1"/>
      <c r="W158" s="1"/>
      <c r="X158" s="1"/>
    </row>
    <row r="159" spans="17:24" x14ac:dyDescent="0.3">
      <c r="Q159" s="1"/>
      <c r="R159" s="1"/>
      <c r="S159" s="1"/>
      <c r="T159" s="1"/>
      <c r="U159" s="1"/>
      <c r="V159" s="1"/>
      <c r="W159" s="1"/>
      <c r="X159" s="1"/>
    </row>
    <row r="160" spans="17:24" x14ac:dyDescent="0.3">
      <c r="Q160" s="1"/>
      <c r="R160" s="1"/>
      <c r="S160" s="1"/>
      <c r="T160" s="1"/>
      <c r="U160" s="1"/>
      <c r="V160" s="1"/>
      <c r="W160" s="1"/>
      <c r="X160" s="1"/>
    </row>
    <row r="161" spans="17:24" x14ac:dyDescent="0.3">
      <c r="Q161" s="1"/>
      <c r="R161" s="1"/>
      <c r="S161" s="1"/>
      <c r="T161" s="1"/>
      <c r="U161" s="1"/>
      <c r="V161" s="1"/>
      <c r="W161" s="1"/>
      <c r="X161" s="1"/>
    </row>
    <row r="162" spans="17:24" x14ac:dyDescent="0.3">
      <c r="Q162" s="1"/>
      <c r="R162" s="1"/>
      <c r="S162" s="1"/>
      <c r="T162" s="1"/>
      <c r="U162" s="1"/>
      <c r="V162" s="1"/>
      <c r="W162" s="1"/>
      <c r="X162" s="1"/>
    </row>
    <row r="163" spans="17:24" x14ac:dyDescent="0.3">
      <c r="Q163" s="1"/>
      <c r="R163" s="1"/>
      <c r="S163" s="1"/>
      <c r="T163" s="1"/>
      <c r="U163" s="1"/>
      <c r="V163" s="1"/>
      <c r="W163" s="1"/>
      <c r="X163" s="1"/>
    </row>
    <row r="164" spans="17:24" x14ac:dyDescent="0.3">
      <c r="Q164" s="1"/>
      <c r="R164" s="1"/>
      <c r="S164" s="1"/>
      <c r="T164" s="1"/>
      <c r="U164" s="1"/>
      <c r="V164" s="1"/>
      <c r="W164" s="1"/>
      <c r="X164" s="1"/>
    </row>
    <row r="165" spans="17:24" x14ac:dyDescent="0.3">
      <c r="Q165" s="1"/>
      <c r="R165" s="1"/>
      <c r="S165" s="1"/>
      <c r="T165" s="1"/>
      <c r="U165" s="1"/>
      <c r="V165" s="1"/>
      <c r="W165" s="1"/>
      <c r="X165" s="1"/>
    </row>
    <row r="166" spans="17:24" x14ac:dyDescent="0.3">
      <c r="Q166" s="1"/>
      <c r="R166" s="1"/>
      <c r="S166" s="1"/>
      <c r="T166" s="1"/>
      <c r="U166" s="1"/>
      <c r="V166" s="1"/>
      <c r="W166" s="1"/>
      <c r="X166" s="1"/>
    </row>
    <row r="167" spans="17:24" x14ac:dyDescent="0.3">
      <c r="Q167" s="1"/>
      <c r="R167" s="1"/>
      <c r="S167" s="1"/>
      <c r="T167" s="1"/>
      <c r="U167" s="1"/>
      <c r="V167" s="1"/>
      <c r="W167" s="1"/>
      <c r="X167" s="1"/>
    </row>
    <row r="168" spans="17:24" x14ac:dyDescent="0.3">
      <c r="Q168" s="1"/>
      <c r="R168" s="1"/>
      <c r="S168" s="1"/>
      <c r="T168" s="1"/>
      <c r="U168" s="1"/>
      <c r="V168" s="1"/>
      <c r="W168" s="1"/>
      <c r="X168" s="1"/>
    </row>
    <row r="169" spans="17:24" x14ac:dyDescent="0.3">
      <c r="Q169" s="1"/>
      <c r="R169" s="1"/>
      <c r="S169" s="1"/>
      <c r="T169" s="1"/>
      <c r="U169" s="1"/>
      <c r="V169" s="1"/>
      <c r="W169" s="1"/>
      <c r="X169" s="1"/>
    </row>
    <row r="170" spans="17:24" x14ac:dyDescent="0.3">
      <c r="Q170" s="1"/>
      <c r="R170" s="1"/>
      <c r="S170" s="1"/>
      <c r="T170" s="1"/>
      <c r="U170" s="1"/>
      <c r="V170" s="1"/>
      <c r="W170" s="1"/>
      <c r="X170" s="1"/>
    </row>
    <row r="171" spans="17:24" x14ac:dyDescent="0.3">
      <c r="Q171" s="1"/>
      <c r="R171" s="1"/>
      <c r="S171" s="1"/>
      <c r="T171" s="1"/>
      <c r="U171" s="1"/>
      <c r="V171" s="1"/>
      <c r="W171" s="1"/>
      <c r="X171" s="1"/>
    </row>
    <row r="172" spans="17:24" x14ac:dyDescent="0.3">
      <c r="Q172" s="1"/>
      <c r="R172" s="1"/>
      <c r="S172" s="1"/>
      <c r="T172" s="1"/>
      <c r="U172" s="1"/>
      <c r="V172" s="1"/>
      <c r="W172" s="1"/>
      <c r="X172" s="1"/>
    </row>
    <row r="173" spans="17:24" x14ac:dyDescent="0.3">
      <c r="Q173" s="1"/>
      <c r="R173" s="1"/>
      <c r="S173" s="1"/>
      <c r="T173" s="1"/>
      <c r="U173" s="1"/>
      <c r="V173" s="1"/>
      <c r="W173" s="1"/>
      <c r="X173" s="1"/>
    </row>
    <row r="174" spans="17:24" x14ac:dyDescent="0.3">
      <c r="Q174" s="1"/>
      <c r="R174" s="1"/>
      <c r="S174" s="1"/>
      <c r="T174" s="1"/>
      <c r="U174" s="1"/>
      <c r="V174" s="1"/>
      <c r="W174" s="1"/>
      <c r="X174" s="1"/>
    </row>
    <row r="175" spans="17:24" x14ac:dyDescent="0.3">
      <c r="Q175" s="1"/>
      <c r="R175" s="1"/>
      <c r="S175" s="1"/>
      <c r="T175" s="1"/>
      <c r="U175" s="1"/>
      <c r="V175" s="1"/>
      <c r="W175" s="1"/>
      <c r="X175" s="1"/>
    </row>
    <row r="176" spans="17:24" x14ac:dyDescent="0.3">
      <c r="Q176" s="1"/>
      <c r="R176" s="1"/>
      <c r="S176" s="1"/>
      <c r="T176" s="1"/>
      <c r="U176" s="1"/>
      <c r="V176" s="1"/>
      <c r="W176" s="1"/>
      <c r="X176" s="1"/>
    </row>
    <row r="177" spans="17:24" x14ac:dyDescent="0.3">
      <c r="Q177" s="1"/>
      <c r="R177" s="1"/>
      <c r="S177" s="1"/>
      <c r="T177" s="1"/>
      <c r="U177" s="1"/>
      <c r="V177" s="1"/>
      <c r="W177" s="1"/>
      <c r="X177" s="1"/>
    </row>
    <row r="178" spans="17:24" x14ac:dyDescent="0.3">
      <c r="Q178" s="1"/>
      <c r="R178" s="1"/>
      <c r="S178" s="1"/>
      <c r="T178" s="1"/>
      <c r="U178" s="1"/>
      <c r="V178" s="1"/>
      <c r="W178" s="1"/>
      <c r="X178" s="1"/>
    </row>
    <row r="179" spans="17:24" x14ac:dyDescent="0.3">
      <c r="Q179" s="1"/>
      <c r="R179" s="1"/>
      <c r="S179" s="1"/>
      <c r="T179" s="1"/>
      <c r="U179" s="1"/>
      <c r="V179" s="1"/>
      <c r="W179" s="1"/>
      <c r="X179" s="1"/>
    </row>
    <row r="180" spans="17:24" x14ac:dyDescent="0.3">
      <c r="Q180" s="1"/>
      <c r="R180" s="1"/>
      <c r="S180" s="1"/>
      <c r="T180" s="1"/>
      <c r="U180" s="1"/>
      <c r="V180" s="1"/>
      <c r="W180" s="1"/>
      <c r="X180" s="1"/>
    </row>
    <row r="181" spans="17:24" x14ac:dyDescent="0.3">
      <c r="Q181" s="1"/>
      <c r="R181" s="1"/>
      <c r="S181" s="1"/>
      <c r="T181" s="1"/>
      <c r="U181" s="1"/>
      <c r="V181" s="1"/>
      <c r="W181" s="1"/>
      <c r="X181" s="1"/>
    </row>
    <row r="182" spans="17:24" x14ac:dyDescent="0.3">
      <c r="Q182" s="1"/>
      <c r="R182" s="1"/>
      <c r="S182" s="1"/>
      <c r="T182" s="1"/>
      <c r="U182" s="1"/>
      <c r="V182" s="1"/>
      <c r="W182" s="1"/>
      <c r="X182" s="1"/>
    </row>
    <row r="183" spans="17:24" x14ac:dyDescent="0.3">
      <c r="Q183" s="1"/>
      <c r="R183" s="1"/>
      <c r="S183" s="1"/>
      <c r="T183" s="1"/>
      <c r="U183" s="1"/>
      <c r="V183" s="1"/>
      <c r="W183" s="1"/>
      <c r="X183" s="1"/>
    </row>
    <row r="184" spans="17:24" x14ac:dyDescent="0.3">
      <c r="Q184" s="1"/>
      <c r="R184" s="1"/>
      <c r="S184" s="1"/>
      <c r="T184" s="1"/>
      <c r="U184" s="1"/>
      <c r="V184" s="1"/>
      <c r="W184" s="1"/>
      <c r="X184" s="1"/>
    </row>
    <row r="185" spans="17:24" x14ac:dyDescent="0.3">
      <c r="Q185" s="1"/>
      <c r="R185" s="1"/>
      <c r="S185" s="1"/>
      <c r="T185" s="1"/>
      <c r="U185" s="1"/>
      <c r="V185" s="1"/>
      <c r="W185" s="1"/>
      <c r="X185" s="1"/>
    </row>
    <row r="186" spans="17:24" x14ac:dyDescent="0.3">
      <c r="Q186" s="1"/>
      <c r="R186" s="1"/>
      <c r="S186" s="1"/>
      <c r="T186" s="1"/>
      <c r="U186" s="1"/>
      <c r="V186" s="1"/>
      <c r="W186" s="1"/>
      <c r="X186" s="1"/>
    </row>
    <row r="187" spans="17:24" x14ac:dyDescent="0.3">
      <c r="Q187" s="1"/>
      <c r="R187" s="1"/>
      <c r="S187" s="1"/>
      <c r="T187" s="1"/>
      <c r="U187" s="1"/>
      <c r="V187" s="1"/>
      <c r="W187" s="1"/>
      <c r="X187" s="1"/>
    </row>
    <row r="188" spans="17:24" x14ac:dyDescent="0.3">
      <c r="Q188" s="1"/>
      <c r="R188" s="1"/>
      <c r="S188" s="1"/>
      <c r="T188" s="1"/>
      <c r="U188" s="1"/>
      <c r="V188" s="1"/>
      <c r="W188" s="1"/>
      <c r="X188" s="1"/>
    </row>
    <row r="189" spans="17:24" x14ac:dyDescent="0.3">
      <c r="Q189" s="1"/>
      <c r="R189" s="1"/>
      <c r="S189" s="1"/>
      <c r="T189" s="1"/>
      <c r="U189" s="1"/>
      <c r="V189" s="1"/>
      <c r="W189" s="1"/>
      <c r="X189" s="1"/>
    </row>
    <row r="190" spans="17:24" x14ac:dyDescent="0.3">
      <c r="Q190" s="1"/>
      <c r="R190" s="1"/>
      <c r="S190" s="1"/>
      <c r="T190" s="1"/>
      <c r="U190" s="1"/>
      <c r="V190" s="1"/>
      <c r="W190" s="1"/>
      <c r="X190" s="1"/>
    </row>
    <row r="191" spans="17:24" x14ac:dyDescent="0.3">
      <c r="Q191" s="1"/>
      <c r="R191" s="1"/>
      <c r="S191" s="1"/>
      <c r="T191" s="1"/>
      <c r="U191" s="1"/>
      <c r="V191" s="1"/>
      <c r="W191" s="1"/>
      <c r="X191" s="1"/>
    </row>
    <row r="192" spans="17:24" x14ac:dyDescent="0.3">
      <c r="Q192" s="1"/>
      <c r="R192" s="1"/>
      <c r="S192" s="1"/>
      <c r="T192" s="1"/>
      <c r="U192" s="1"/>
      <c r="V192" s="1"/>
      <c r="W192" s="1"/>
      <c r="X192" s="1"/>
    </row>
    <row r="193" spans="17:24" x14ac:dyDescent="0.3">
      <c r="Q193" s="1"/>
      <c r="R193" s="1"/>
      <c r="S193" s="1"/>
      <c r="T193" s="1"/>
      <c r="U193" s="1"/>
      <c r="V193" s="1"/>
      <c r="W193" s="1"/>
      <c r="X193" s="1"/>
    </row>
    <row r="194" spans="17:24" x14ac:dyDescent="0.3">
      <c r="Q194" s="1"/>
      <c r="R194" s="1"/>
      <c r="S194" s="1"/>
      <c r="T194" s="1"/>
      <c r="U194" s="1"/>
      <c r="V194" s="1"/>
      <c r="W194" s="1"/>
      <c r="X194" s="1"/>
    </row>
    <row r="195" spans="17:24" x14ac:dyDescent="0.3">
      <c r="Q195" s="1"/>
      <c r="R195" s="1"/>
      <c r="S195" s="1"/>
      <c r="T195" s="1"/>
      <c r="U195" s="1"/>
      <c r="V195" s="1"/>
      <c r="W195" s="1"/>
      <c r="X195" s="1"/>
    </row>
    <row r="196" spans="17:24" x14ac:dyDescent="0.3">
      <c r="Q196" s="1"/>
      <c r="R196" s="1"/>
      <c r="S196" s="1"/>
      <c r="T196" s="1"/>
      <c r="U196" s="1"/>
      <c r="V196" s="1"/>
      <c r="W196" s="1"/>
      <c r="X196" s="1"/>
    </row>
    <row r="197" spans="17:24" x14ac:dyDescent="0.3">
      <c r="Q197" s="1"/>
      <c r="R197" s="1"/>
      <c r="S197" s="1"/>
      <c r="T197" s="1"/>
      <c r="U197" s="1"/>
      <c r="V197" s="1"/>
      <c r="W197" s="1"/>
      <c r="X197" s="1"/>
    </row>
    <row r="198" spans="17:24" x14ac:dyDescent="0.3">
      <c r="Q198" s="1"/>
      <c r="R198" s="1"/>
      <c r="S198" s="1"/>
      <c r="T198" s="1"/>
      <c r="U198" s="1"/>
      <c r="V198" s="1"/>
      <c r="W198" s="1"/>
      <c r="X198" s="1"/>
    </row>
  </sheetData>
  <mergeCells count="20">
    <mergeCell ref="Q48:Z48"/>
    <mergeCell ref="Q24:Z24"/>
    <mergeCell ref="Q36:Z36"/>
    <mergeCell ref="Q37:Z37"/>
    <mergeCell ref="Q38:Z38"/>
    <mergeCell ref="Q47:Z47"/>
    <mergeCell ref="Q12:Z12"/>
    <mergeCell ref="Q13:Z13"/>
    <mergeCell ref="Q22:Z22"/>
    <mergeCell ref="Q23:Z23"/>
    <mergeCell ref="A47:N47"/>
    <mergeCell ref="A12:N12"/>
    <mergeCell ref="A13:N13"/>
    <mergeCell ref="A22:N22"/>
    <mergeCell ref="A23:N23"/>
    <mergeCell ref="A48:N48"/>
    <mergeCell ref="A24:N24"/>
    <mergeCell ref="A36:N36"/>
    <mergeCell ref="A37:N37"/>
    <mergeCell ref="A38:N38"/>
  </mergeCells>
  <pageMargins left="0.25" right="0.25" top="0.25" bottom="0" header="0.3" footer="0.3"/>
  <pageSetup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7"/>
  <sheetViews>
    <sheetView workbookViewId="0">
      <selection activeCell="A2" sqref="A2:A18"/>
    </sheetView>
  </sheetViews>
  <sheetFormatPr defaultRowHeight="14.4" x14ac:dyDescent="0.3"/>
  <cols>
    <col min="1" max="1" width="21.109375" style="23" customWidth="1"/>
  </cols>
  <sheetData>
    <row r="3" spans="1:1" x14ac:dyDescent="0.3">
      <c r="A3" s="24" t="s">
        <v>64</v>
      </c>
    </row>
    <row r="4" spans="1:1" x14ac:dyDescent="0.3">
      <c r="A4" s="25" t="s">
        <v>65</v>
      </c>
    </row>
    <row r="5" spans="1:1" x14ac:dyDescent="0.3">
      <c r="A5" s="26">
        <v>2015</v>
      </c>
    </row>
    <row r="7" spans="1:1" x14ac:dyDescent="0.3">
      <c r="A7" s="24" t="s">
        <v>66</v>
      </c>
    </row>
    <row r="8" spans="1:1" x14ac:dyDescent="0.3">
      <c r="A8" s="25" t="s">
        <v>67</v>
      </c>
    </row>
    <row r="9" spans="1:1" x14ac:dyDescent="0.3">
      <c r="A9" s="26">
        <v>2015</v>
      </c>
    </row>
    <row r="11" spans="1:1" x14ac:dyDescent="0.3">
      <c r="A11" s="24" t="s">
        <v>68</v>
      </c>
    </row>
    <row r="12" spans="1:1" x14ac:dyDescent="0.3">
      <c r="A12" s="25" t="s">
        <v>69</v>
      </c>
    </row>
    <row r="13" spans="1:1" x14ac:dyDescent="0.3">
      <c r="A13" s="26">
        <v>2015</v>
      </c>
    </row>
    <row r="15" spans="1:1" x14ac:dyDescent="0.3">
      <c r="A15" s="24" t="s">
        <v>70</v>
      </c>
    </row>
    <row r="16" spans="1:1" x14ac:dyDescent="0.3">
      <c r="A16" s="25" t="s">
        <v>71</v>
      </c>
    </row>
    <row r="17" spans="1:1" x14ac:dyDescent="0.3">
      <c r="A17" s="26">
        <v>2015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Season</vt:lpstr>
      <vt:lpstr>Sheet1</vt:lpstr>
      <vt:lpstr>Season!Print_Area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Maloney</dc:creator>
  <cp:lastModifiedBy>Owner</cp:lastModifiedBy>
  <cp:lastPrinted>2017-10-27T15:37:30Z</cp:lastPrinted>
  <dcterms:created xsi:type="dcterms:W3CDTF">2015-10-25T15:06:40Z</dcterms:created>
  <dcterms:modified xsi:type="dcterms:W3CDTF">2017-11-16T04:08:25Z</dcterms:modified>
</cp:coreProperties>
</file>